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340" windowHeight="10575" activeTab="0"/>
  </bookViews>
  <sheets>
    <sheet name="半期別報告書" sheetId="1" r:id="rId1"/>
  </sheets>
  <definedNames>
    <definedName name="_xlnm.Print_Area" localSheetId="0">'半期別報告書'!$A$1:$W$55</definedName>
  </definedNames>
  <calcPr fullCalcOnLoad="1"/>
</workbook>
</file>

<file path=xl/sharedStrings.xml><?xml version="1.0" encoding="utf-8"?>
<sst xmlns="http://schemas.openxmlformats.org/spreadsheetml/2006/main" count="138" uniqueCount="37">
  <si>
    <t>年間合計</t>
  </si>
  <si>
    <t>下半期計</t>
  </si>
  <si>
    <t>上半期計</t>
  </si>
  <si>
    <t>合計</t>
  </si>
  <si>
    <t>小計</t>
  </si>
  <si>
    <t>民間</t>
  </si>
  <si>
    <t>町村</t>
  </si>
  <si>
    <t>市</t>
  </si>
  <si>
    <t>県</t>
  </si>
  <si>
    <t>公社・公団</t>
  </si>
  <si>
    <t>国土交通省</t>
  </si>
  <si>
    <t>3月</t>
  </si>
  <si>
    <t>9月</t>
  </si>
  <si>
    <t>2月</t>
  </si>
  <si>
    <t>8月</t>
  </si>
  <si>
    <t>1月</t>
  </si>
  <si>
    <t>7月</t>
  </si>
  <si>
    <t>12月</t>
  </si>
  <si>
    <t>6月</t>
  </si>
  <si>
    <t>11月</t>
  </si>
  <si>
    <t>5月</t>
  </si>
  <si>
    <t>10月</t>
  </si>
  <si>
    <t>4月</t>
  </si>
  <si>
    <t>再生骨材</t>
  </si>
  <si>
    <t>入荷量</t>
  </si>
  <si>
    <t>販売用</t>
  </si>
  <si>
    <t>自家用</t>
  </si>
  <si>
    <t>販売用</t>
  </si>
  <si>
    <t>廃材</t>
  </si>
  <si>
    <t>計</t>
  </si>
  <si>
    <t>再生合材</t>
  </si>
  <si>
    <t>普通合材</t>
  </si>
  <si>
    <t>使用先区分</t>
  </si>
  <si>
    <t>月度</t>
  </si>
  <si>
    <t xml:space="preserve">合材製造量報告書 － 全県 － </t>
  </si>
  <si>
    <t>令和4年上半期</t>
  </si>
  <si>
    <t>令和4年下半期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</si>
</sst>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20" fillId="0" borderId="0" applyFont="0" applyFill="0" applyBorder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20" fillId="0" borderId="0" applyFont="0" applyFill="0" applyBorder="0" applyAlignment="0" applyProtection="0"/>
    <xf numFmtId="40" fontId="2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20" fillId="0" borderId="0" applyFont="0" applyFill="0" applyBorder="0" applyAlignment="0" applyProtection="0"/>
    <xf numFmtId="8" fontId="2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shrinkToFit="1"/>
    </xf>
    <xf numFmtId="177" fontId="2" fillId="0" borderId="10" xfId="0" applyNumberFormat="1" applyFont="1" applyBorder="1" applyAlignment="1">
      <alignment vertical="center" shrinkToFit="1"/>
    </xf>
    <xf numFmtId="177" fontId="2" fillId="0" borderId="11" xfId="0" applyNumberFormat="1" applyFont="1" applyBorder="1" applyAlignment="1">
      <alignment vertical="center" shrinkToFit="1"/>
    </xf>
    <xf numFmtId="177" fontId="2" fillId="0" borderId="12" xfId="0" applyNumberFormat="1" applyFont="1" applyBorder="1" applyAlignment="1">
      <alignment vertical="center" shrinkToFit="1"/>
    </xf>
    <xf numFmtId="177" fontId="2" fillId="0" borderId="13" xfId="0" applyNumberFormat="1" applyFont="1" applyBorder="1" applyAlignment="1">
      <alignment vertical="center" shrinkToFit="1"/>
    </xf>
    <xf numFmtId="0" fontId="2" fillId="0" borderId="12" xfId="0" applyFont="1" applyBorder="1" applyAlignment="1">
      <alignment horizontal="center" vertical="center" shrinkToFit="1"/>
    </xf>
    <xf numFmtId="177" fontId="2" fillId="0" borderId="14" xfId="0" applyNumberFormat="1" applyFont="1" applyBorder="1" applyAlignment="1">
      <alignment vertical="center" shrinkToFit="1"/>
    </xf>
    <xf numFmtId="177" fontId="2" fillId="0" borderId="15" xfId="0" applyNumberFormat="1" applyFont="1" applyBorder="1" applyAlignment="1">
      <alignment vertical="center" shrinkToFit="1"/>
    </xf>
    <xf numFmtId="177" fontId="2" fillId="0" borderId="16" xfId="0" applyNumberFormat="1" applyFont="1" applyBorder="1" applyAlignment="1">
      <alignment vertical="center" shrinkToFit="1"/>
    </xf>
    <xf numFmtId="177" fontId="2" fillId="0" borderId="17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shrinkToFit="1"/>
    </xf>
    <xf numFmtId="177" fontId="2" fillId="0" borderId="18" xfId="0" applyNumberFormat="1" applyFont="1" applyBorder="1" applyAlignment="1">
      <alignment vertical="center" shrinkToFit="1"/>
    </xf>
    <xf numFmtId="177" fontId="2" fillId="0" borderId="19" xfId="0" applyNumberFormat="1" applyFont="1" applyBorder="1" applyAlignment="1">
      <alignment vertical="center" shrinkToFit="1"/>
    </xf>
    <xf numFmtId="177" fontId="2" fillId="0" borderId="20" xfId="0" applyNumberFormat="1" applyFont="1" applyBorder="1" applyAlignment="1">
      <alignment vertical="center" shrinkToFit="1"/>
    </xf>
    <xf numFmtId="177" fontId="2" fillId="0" borderId="21" xfId="0" applyNumberFormat="1" applyFont="1" applyBorder="1" applyAlignment="1">
      <alignment vertical="center" shrinkToFit="1"/>
    </xf>
    <xf numFmtId="0" fontId="2" fillId="0" borderId="20" xfId="0" applyFont="1" applyBorder="1" applyAlignment="1">
      <alignment horizontal="center" vertical="center" shrinkToFit="1"/>
    </xf>
    <xf numFmtId="177" fontId="2" fillId="0" borderId="22" xfId="0" applyNumberFormat="1" applyFont="1" applyBorder="1" applyAlignment="1">
      <alignment vertical="center" shrinkToFit="1"/>
    </xf>
    <xf numFmtId="177" fontId="2" fillId="0" borderId="23" xfId="0" applyNumberFormat="1" applyFont="1" applyBorder="1" applyAlignment="1">
      <alignment vertical="center" shrinkToFit="1"/>
    </xf>
    <xf numFmtId="177" fontId="2" fillId="0" borderId="24" xfId="0" applyNumberFormat="1" applyFont="1" applyBorder="1" applyAlignment="1">
      <alignment vertical="center" shrinkToFit="1"/>
    </xf>
    <xf numFmtId="177" fontId="2" fillId="0" borderId="25" xfId="0" applyNumberFormat="1" applyFont="1" applyBorder="1" applyAlignment="1">
      <alignment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shrinkToFit="1"/>
    </xf>
    <xf numFmtId="176" fontId="2" fillId="0" borderId="0" xfId="0" applyNumberFormat="1" applyFont="1" applyAlignment="1">
      <alignment horizont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top" shrinkToFit="1"/>
    </xf>
    <xf numFmtId="0" fontId="2" fillId="0" borderId="29" xfId="0" applyFont="1" applyBorder="1" applyAlignment="1">
      <alignment horizontal="center" vertical="top" shrinkToFit="1"/>
    </xf>
    <xf numFmtId="0" fontId="2" fillId="0" borderId="20" xfId="0" applyFont="1" applyBorder="1" applyAlignment="1">
      <alignment horizontal="center" vertical="top" shrinkToFit="1"/>
    </xf>
    <xf numFmtId="0" fontId="2" fillId="0" borderId="30" xfId="0" applyFont="1" applyBorder="1" applyAlignment="1">
      <alignment horizontal="center" vertical="top" shrinkToFit="1"/>
    </xf>
    <xf numFmtId="0" fontId="2" fillId="0" borderId="0" xfId="0" applyFont="1" applyAlignment="1">
      <alignment horizontal="right" vertical="center" shrinkToFit="1"/>
    </xf>
    <xf numFmtId="0" fontId="2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6"/>
  <sheetViews>
    <sheetView showGridLines="0" tabSelected="1" zoomScale="75" zoomScaleNormal="75" zoomScaleSheetLayoutView="75" zoomScalePageLayoutView="0" workbookViewId="0" topLeftCell="A1">
      <selection activeCell="A4" sqref="A4"/>
    </sheetView>
  </sheetViews>
  <sheetFormatPr defaultColWidth="9.00390625" defaultRowHeight="13.5"/>
  <cols>
    <col min="1" max="1" width="6.625" style="1" customWidth="1"/>
    <col min="2" max="2" width="11.625" style="1" customWidth="1"/>
    <col min="3" max="11" width="9.625" style="1" customWidth="1"/>
    <col min="12" max="12" width="3.375" style="1" customWidth="1"/>
    <col min="13" max="13" width="6.75390625" style="1" customWidth="1"/>
    <col min="14" max="14" width="11.75390625" style="1" customWidth="1"/>
    <col min="15" max="23" width="9.625" style="1" customWidth="1"/>
    <col min="24" max="16384" width="9.00390625" style="1" customWidth="1"/>
  </cols>
  <sheetData>
    <row r="2" spans="3:19" ht="15.75" customHeight="1">
      <c r="C2" s="36" t="s">
        <v>34</v>
      </c>
      <c r="D2" s="36"/>
      <c r="E2" s="36"/>
      <c r="F2" s="36"/>
      <c r="G2" s="36"/>
      <c r="O2" s="36" t="s">
        <v>34</v>
      </c>
      <c r="P2" s="36"/>
      <c r="Q2" s="36"/>
      <c r="R2" s="36"/>
      <c r="S2" s="36"/>
    </row>
    <row r="3" spans="3:19" ht="17.25">
      <c r="C3" s="25"/>
      <c r="D3" s="25"/>
      <c r="E3" s="25"/>
      <c r="F3" s="25"/>
      <c r="G3" s="25"/>
      <c r="O3" s="25"/>
      <c r="P3" s="25"/>
      <c r="Q3" s="25"/>
      <c r="R3" s="25"/>
      <c r="S3" s="25"/>
    </row>
    <row r="4" spans="9:23" ht="15.75" customHeight="1">
      <c r="I4" s="35" t="s">
        <v>35</v>
      </c>
      <c r="J4" s="35"/>
      <c r="K4" s="35"/>
      <c r="U4" s="35" t="s">
        <v>36</v>
      </c>
      <c r="V4" s="35"/>
      <c r="W4" s="35"/>
    </row>
    <row r="6" spans="1:23" ht="18" customHeight="1">
      <c r="A6" s="31" t="s">
        <v>33</v>
      </c>
      <c r="B6" s="31" t="s">
        <v>32</v>
      </c>
      <c r="C6" s="27" t="s">
        <v>31</v>
      </c>
      <c r="D6" s="28"/>
      <c r="E6" s="27" t="s">
        <v>30</v>
      </c>
      <c r="F6" s="28"/>
      <c r="G6" s="27" t="s">
        <v>29</v>
      </c>
      <c r="H6" s="28"/>
      <c r="I6" s="29" t="s">
        <v>3</v>
      </c>
      <c r="J6" s="27" t="s">
        <v>28</v>
      </c>
      <c r="K6" s="28"/>
      <c r="M6" s="31" t="s">
        <v>33</v>
      </c>
      <c r="N6" s="31" t="s">
        <v>32</v>
      </c>
      <c r="O6" s="27" t="s">
        <v>31</v>
      </c>
      <c r="P6" s="28"/>
      <c r="Q6" s="27" t="s">
        <v>30</v>
      </c>
      <c r="R6" s="28"/>
      <c r="S6" s="27" t="s">
        <v>29</v>
      </c>
      <c r="T6" s="28"/>
      <c r="U6" s="29" t="s">
        <v>3</v>
      </c>
      <c r="V6" s="27" t="s">
        <v>28</v>
      </c>
      <c r="W6" s="28"/>
    </row>
    <row r="7" spans="1:23" ht="18" customHeight="1">
      <c r="A7" s="32"/>
      <c r="B7" s="32"/>
      <c r="C7" s="24" t="s">
        <v>26</v>
      </c>
      <c r="D7" s="22" t="s">
        <v>25</v>
      </c>
      <c r="E7" s="24" t="s">
        <v>26</v>
      </c>
      <c r="F7" s="22" t="s">
        <v>27</v>
      </c>
      <c r="G7" s="24" t="s">
        <v>26</v>
      </c>
      <c r="H7" s="22" t="s">
        <v>25</v>
      </c>
      <c r="I7" s="30"/>
      <c r="J7" s="23" t="s">
        <v>24</v>
      </c>
      <c r="K7" s="22" t="s">
        <v>23</v>
      </c>
      <c r="M7" s="32"/>
      <c r="N7" s="32"/>
      <c r="O7" s="24" t="s">
        <v>26</v>
      </c>
      <c r="P7" s="22" t="s">
        <v>25</v>
      </c>
      <c r="Q7" s="24" t="s">
        <v>26</v>
      </c>
      <c r="R7" s="22" t="s">
        <v>27</v>
      </c>
      <c r="S7" s="24" t="s">
        <v>26</v>
      </c>
      <c r="T7" s="22" t="s">
        <v>25</v>
      </c>
      <c r="U7" s="30"/>
      <c r="V7" s="23" t="s">
        <v>24</v>
      </c>
      <c r="W7" s="22" t="s">
        <v>23</v>
      </c>
    </row>
    <row r="8" spans="1:23" ht="16.5" customHeight="1">
      <c r="A8" s="31" t="s">
        <v>22</v>
      </c>
      <c r="B8" s="21" t="s">
        <v>10</v>
      </c>
      <c r="C8" s="20">
        <v>977</v>
      </c>
      <c r="D8" s="17">
        <v>245</v>
      </c>
      <c r="E8" s="20">
        <v>1952</v>
      </c>
      <c r="F8" s="17">
        <v>1373</v>
      </c>
      <c r="G8" s="20">
        <f aca="true" t="shared" si="0" ref="G8:H13">SUM(C8,E8)</f>
        <v>2929</v>
      </c>
      <c r="H8" s="17">
        <f t="shared" si="0"/>
        <v>1618</v>
      </c>
      <c r="I8" s="19">
        <f aca="true" t="shared" si="1" ref="I8:I52">SUM(G8:H8)</f>
        <v>4547</v>
      </c>
      <c r="J8" s="18">
        <v>854</v>
      </c>
      <c r="K8" s="17">
        <v>1278</v>
      </c>
      <c r="M8" s="31" t="s">
        <v>21</v>
      </c>
      <c r="N8" s="21" t="s">
        <v>10</v>
      </c>
      <c r="O8" s="20">
        <v>640</v>
      </c>
      <c r="P8" s="17">
        <v>737</v>
      </c>
      <c r="Q8" s="20">
        <v>662</v>
      </c>
      <c r="R8" s="17">
        <v>1106</v>
      </c>
      <c r="S8" s="20">
        <f aca="true" t="shared" si="2" ref="S8:T13">SUM(O8,Q8)</f>
        <v>1302</v>
      </c>
      <c r="T8" s="17">
        <f t="shared" si="2"/>
        <v>1843</v>
      </c>
      <c r="U8" s="19">
        <f aca="true" t="shared" si="3" ref="U8:U49">SUM(S8:T8)</f>
        <v>3145</v>
      </c>
      <c r="V8" s="18">
        <v>2141</v>
      </c>
      <c r="W8" s="17">
        <v>747</v>
      </c>
    </row>
    <row r="9" spans="1:23" ht="16.5" customHeight="1">
      <c r="A9" s="33"/>
      <c r="B9" s="16" t="s">
        <v>9</v>
      </c>
      <c r="C9" s="15">
        <v>1864</v>
      </c>
      <c r="D9" s="12">
        <v>6031</v>
      </c>
      <c r="E9" s="15">
        <v>0</v>
      </c>
      <c r="F9" s="12">
        <v>34</v>
      </c>
      <c r="G9" s="15">
        <f t="shared" si="0"/>
        <v>1864</v>
      </c>
      <c r="H9" s="12">
        <f t="shared" si="0"/>
        <v>6065</v>
      </c>
      <c r="I9" s="14">
        <f t="shared" si="1"/>
        <v>7929</v>
      </c>
      <c r="J9" s="13">
        <v>4584</v>
      </c>
      <c r="K9" s="12">
        <v>12</v>
      </c>
      <c r="M9" s="33"/>
      <c r="N9" s="16" t="s">
        <v>9</v>
      </c>
      <c r="O9" s="15">
        <v>2756</v>
      </c>
      <c r="P9" s="12">
        <v>5751</v>
      </c>
      <c r="Q9" s="15">
        <v>10</v>
      </c>
      <c r="R9" s="12">
        <v>722</v>
      </c>
      <c r="S9" s="15">
        <f t="shared" si="2"/>
        <v>2766</v>
      </c>
      <c r="T9" s="12">
        <f t="shared" si="2"/>
        <v>6473</v>
      </c>
      <c r="U9" s="14">
        <f t="shared" si="3"/>
        <v>9239</v>
      </c>
      <c r="V9" s="13">
        <v>5159</v>
      </c>
      <c r="W9" s="12">
        <v>358</v>
      </c>
    </row>
    <row r="10" spans="1:23" ht="16.5" customHeight="1">
      <c r="A10" s="33"/>
      <c r="B10" s="16" t="s">
        <v>8</v>
      </c>
      <c r="C10" s="15">
        <v>2226</v>
      </c>
      <c r="D10" s="12">
        <v>4165</v>
      </c>
      <c r="E10" s="15">
        <v>1720</v>
      </c>
      <c r="F10" s="12">
        <v>2982</v>
      </c>
      <c r="G10" s="15">
        <f t="shared" si="0"/>
        <v>3946</v>
      </c>
      <c r="H10" s="12">
        <f t="shared" si="0"/>
        <v>7147</v>
      </c>
      <c r="I10" s="14">
        <f t="shared" si="1"/>
        <v>11093</v>
      </c>
      <c r="J10" s="13">
        <v>5045</v>
      </c>
      <c r="K10" s="12">
        <v>1995</v>
      </c>
      <c r="M10" s="33"/>
      <c r="N10" s="16" t="s">
        <v>8</v>
      </c>
      <c r="O10" s="15">
        <v>2113</v>
      </c>
      <c r="P10" s="12">
        <v>4017</v>
      </c>
      <c r="Q10" s="15">
        <v>2184</v>
      </c>
      <c r="R10" s="12">
        <v>6969</v>
      </c>
      <c r="S10" s="15">
        <f t="shared" si="2"/>
        <v>4297</v>
      </c>
      <c r="T10" s="12">
        <f t="shared" si="2"/>
        <v>10986</v>
      </c>
      <c r="U10" s="14">
        <f t="shared" si="3"/>
        <v>15283</v>
      </c>
      <c r="V10" s="13">
        <v>7357</v>
      </c>
      <c r="W10" s="12">
        <v>3812</v>
      </c>
    </row>
    <row r="11" spans="1:23" ht="16.5" customHeight="1">
      <c r="A11" s="33"/>
      <c r="B11" s="16" t="s">
        <v>7</v>
      </c>
      <c r="C11" s="15">
        <v>709</v>
      </c>
      <c r="D11" s="12">
        <v>3855</v>
      </c>
      <c r="E11" s="15">
        <v>3853</v>
      </c>
      <c r="F11" s="12">
        <v>15189</v>
      </c>
      <c r="G11" s="15">
        <f t="shared" si="0"/>
        <v>4562</v>
      </c>
      <c r="H11" s="12">
        <f t="shared" si="0"/>
        <v>19044</v>
      </c>
      <c r="I11" s="14">
        <f t="shared" si="1"/>
        <v>23606</v>
      </c>
      <c r="J11" s="13">
        <v>13558</v>
      </c>
      <c r="K11" s="12">
        <v>7667</v>
      </c>
      <c r="M11" s="33"/>
      <c r="N11" s="16" t="s">
        <v>7</v>
      </c>
      <c r="O11" s="15">
        <v>5779</v>
      </c>
      <c r="P11" s="12">
        <v>6695</v>
      </c>
      <c r="Q11" s="15">
        <v>5147</v>
      </c>
      <c r="R11" s="12">
        <v>23282</v>
      </c>
      <c r="S11" s="15">
        <f t="shared" si="2"/>
        <v>10926</v>
      </c>
      <c r="T11" s="12">
        <f t="shared" si="2"/>
        <v>29977</v>
      </c>
      <c r="U11" s="14">
        <f t="shared" si="3"/>
        <v>40903</v>
      </c>
      <c r="V11" s="13">
        <v>29694</v>
      </c>
      <c r="W11" s="12">
        <v>12688</v>
      </c>
    </row>
    <row r="12" spans="1:23" ht="16.5" customHeight="1">
      <c r="A12" s="33"/>
      <c r="B12" s="16" t="s">
        <v>6</v>
      </c>
      <c r="C12" s="15">
        <v>21</v>
      </c>
      <c r="D12" s="12">
        <v>100</v>
      </c>
      <c r="E12" s="15">
        <v>87</v>
      </c>
      <c r="F12" s="12">
        <v>752</v>
      </c>
      <c r="G12" s="15">
        <f t="shared" si="0"/>
        <v>108</v>
      </c>
      <c r="H12" s="12">
        <f t="shared" si="0"/>
        <v>852</v>
      </c>
      <c r="I12" s="14">
        <f t="shared" si="1"/>
        <v>960</v>
      </c>
      <c r="J12" s="13">
        <v>287</v>
      </c>
      <c r="K12" s="12">
        <v>368</v>
      </c>
      <c r="M12" s="33"/>
      <c r="N12" s="16" t="s">
        <v>6</v>
      </c>
      <c r="O12" s="15">
        <v>33</v>
      </c>
      <c r="P12" s="12">
        <v>878</v>
      </c>
      <c r="Q12" s="15">
        <v>587</v>
      </c>
      <c r="R12" s="12">
        <v>2806</v>
      </c>
      <c r="S12" s="15">
        <f t="shared" si="2"/>
        <v>620</v>
      </c>
      <c r="T12" s="12">
        <f t="shared" si="2"/>
        <v>3684</v>
      </c>
      <c r="U12" s="14">
        <f t="shared" si="3"/>
        <v>4304</v>
      </c>
      <c r="V12" s="13">
        <v>978</v>
      </c>
      <c r="W12" s="12">
        <v>837</v>
      </c>
    </row>
    <row r="13" spans="1:23" ht="16.5" customHeight="1">
      <c r="A13" s="33"/>
      <c r="B13" s="11" t="s">
        <v>5</v>
      </c>
      <c r="C13" s="10">
        <v>803</v>
      </c>
      <c r="D13" s="7">
        <v>3855</v>
      </c>
      <c r="E13" s="10">
        <v>5983</v>
      </c>
      <c r="F13" s="7">
        <v>24242</v>
      </c>
      <c r="G13" s="10">
        <f t="shared" si="0"/>
        <v>6786</v>
      </c>
      <c r="H13" s="7">
        <f t="shared" si="0"/>
        <v>28097</v>
      </c>
      <c r="I13" s="9">
        <f t="shared" si="1"/>
        <v>34883</v>
      </c>
      <c r="J13" s="8">
        <v>18417</v>
      </c>
      <c r="K13" s="7">
        <v>15008</v>
      </c>
      <c r="M13" s="33"/>
      <c r="N13" s="11" t="s">
        <v>5</v>
      </c>
      <c r="O13" s="10">
        <v>1583</v>
      </c>
      <c r="P13" s="7">
        <v>3361</v>
      </c>
      <c r="Q13" s="10">
        <v>4872</v>
      </c>
      <c r="R13" s="7">
        <v>18458</v>
      </c>
      <c r="S13" s="10">
        <f t="shared" si="2"/>
        <v>6455</v>
      </c>
      <c r="T13" s="7">
        <f t="shared" si="2"/>
        <v>21819</v>
      </c>
      <c r="U13" s="9">
        <f t="shared" si="3"/>
        <v>28274</v>
      </c>
      <c r="V13" s="8">
        <v>19516</v>
      </c>
      <c r="W13" s="7">
        <v>13454</v>
      </c>
    </row>
    <row r="14" spans="1:23" ht="16.5" customHeight="1">
      <c r="A14" s="32"/>
      <c r="B14" s="6" t="s">
        <v>4</v>
      </c>
      <c r="C14" s="5">
        <f aca="true" t="shared" si="4" ref="C14:H14">SUM(C8:C13)</f>
        <v>6600</v>
      </c>
      <c r="D14" s="2">
        <f t="shared" si="4"/>
        <v>18251</v>
      </c>
      <c r="E14" s="5">
        <f t="shared" si="4"/>
        <v>13595</v>
      </c>
      <c r="F14" s="2">
        <f t="shared" si="4"/>
        <v>44572</v>
      </c>
      <c r="G14" s="5">
        <f t="shared" si="4"/>
        <v>20195</v>
      </c>
      <c r="H14" s="2">
        <f t="shared" si="4"/>
        <v>62823</v>
      </c>
      <c r="I14" s="4">
        <f t="shared" si="1"/>
        <v>83018</v>
      </c>
      <c r="J14" s="3">
        <f>SUM(J8:J13)</f>
        <v>42745</v>
      </c>
      <c r="K14" s="2">
        <f>SUM(K8:K13)</f>
        <v>26328</v>
      </c>
      <c r="M14" s="32"/>
      <c r="N14" s="6" t="s">
        <v>4</v>
      </c>
      <c r="O14" s="5">
        <f aca="true" t="shared" si="5" ref="O14:T14">SUM(O8:O13)</f>
        <v>12904</v>
      </c>
      <c r="P14" s="2">
        <f t="shared" si="5"/>
        <v>21439</v>
      </c>
      <c r="Q14" s="5">
        <f t="shared" si="5"/>
        <v>13462</v>
      </c>
      <c r="R14" s="2">
        <f t="shared" si="5"/>
        <v>53343</v>
      </c>
      <c r="S14" s="5">
        <f t="shared" si="5"/>
        <v>26366</v>
      </c>
      <c r="T14" s="2">
        <f t="shared" si="5"/>
        <v>74782</v>
      </c>
      <c r="U14" s="4">
        <f t="shared" si="3"/>
        <v>101148</v>
      </c>
      <c r="V14" s="3">
        <f>SUM(V8:V13)</f>
        <v>64845</v>
      </c>
      <c r="W14" s="2">
        <f>SUM(W8:W13)</f>
        <v>31896</v>
      </c>
    </row>
    <row r="15" spans="1:23" ht="16.5" customHeight="1">
      <c r="A15" s="31" t="s">
        <v>20</v>
      </c>
      <c r="B15" s="21" t="s">
        <v>10</v>
      </c>
      <c r="C15" s="20">
        <v>0</v>
      </c>
      <c r="D15" s="17">
        <v>574</v>
      </c>
      <c r="E15" s="20">
        <v>0</v>
      </c>
      <c r="F15" s="17">
        <v>2158</v>
      </c>
      <c r="G15" s="20">
        <f aca="true" t="shared" si="6" ref="G15:H20">SUM(C15,E15)</f>
        <v>0</v>
      </c>
      <c r="H15" s="17">
        <f t="shared" si="6"/>
        <v>2732</v>
      </c>
      <c r="I15" s="19">
        <f t="shared" si="1"/>
        <v>2732</v>
      </c>
      <c r="J15" s="18">
        <v>1748</v>
      </c>
      <c r="K15" s="17">
        <v>911</v>
      </c>
      <c r="M15" s="31" t="s">
        <v>19</v>
      </c>
      <c r="N15" s="21" t="s">
        <v>10</v>
      </c>
      <c r="O15" s="20">
        <v>858</v>
      </c>
      <c r="P15" s="17">
        <v>859</v>
      </c>
      <c r="Q15" s="20">
        <v>880</v>
      </c>
      <c r="R15" s="17">
        <v>1187</v>
      </c>
      <c r="S15" s="20">
        <f aca="true" t="shared" si="7" ref="S15:T20">SUM(O15,Q15)</f>
        <v>1738</v>
      </c>
      <c r="T15" s="17">
        <f t="shared" si="7"/>
        <v>2046</v>
      </c>
      <c r="U15" s="19">
        <f t="shared" si="3"/>
        <v>3784</v>
      </c>
      <c r="V15" s="18">
        <v>2107</v>
      </c>
      <c r="W15" s="17">
        <v>772</v>
      </c>
    </row>
    <row r="16" spans="1:23" ht="16.5" customHeight="1">
      <c r="A16" s="33"/>
      <c r="B16" s="16" t="s">
        <v>9</v>
      </c>
      <c r="C16" s="15">
        <v>6597</v>
      </c>
      <c r="D16" s="12">
        <v>10529</v>
      </c>
      <c r="E16" s="15">
        <v>0</v>
      </c>
      <c r="F16" s="12">
        <v>24</v>
      </c>
      <c r="G16" s="15">
        <f t="shared" si="6"/>
        <v>6597</v>
      </c>
      <c r="H16" s="12">
        <f t="shared" si="6"/>
        <v>10553</v>
      </c>
      <c r="I16" s="14">
        <f t="shared" si="1"/>
        <v>17150</v>
      </c>
      <c r="J16" s="13">
        <v>13737</v>
      </c>
      <c r="K16" s="12">
        <v>11</v>
      </c>
      <c r="M16" s="33"/>
      <c r="N16" s="16" t="s">
        <v>9</v>
      </c>
      <c r="O16" s="15">
        <v>2900</v>
      </c>
      <c r="P16" s="12">
        <v>4892</v>
      </c>
      <c r="Q16" s="15">
        <v>5</v>
      </c>
      <c r="R16" s="12">
        <v>850</v>
      </c>
      <c r="S16" s="15">
        <f t="shared" si="7"/>
        <v>2905</v>
      </c>
      <c r="T16" s="12">
        <f t="shared" si="7"/>
        <v>5742</v>
      </c>
      <c r="U16" s="14">
        <f t="shared" si="3"/>
        <v>8647</v>
      </c>
      <c r="V16" s="13">
        <v>7009</v>
      </c>
      <c r="W16" s="12">
        <v>419</v>
      </c>
    </row>
    <row r="17" spans="1:23" ht="16.5" customHeight="1">
      <c r="A17" s="33"/>
      <c r="B17" s="16" t="s">
        <v>8</v>
      </c>
      <c r="C17" s="15">
        <v>2015</v>
      </c>
      <c r="D17" s="12">
        <v>4531</v>
      </c>
      <c r="E17" s="15">
        <v>1594</v>
      </c>
      <c r="F17" s="12">
        <v>4852</v>
      </c>
      <c r="G17" s="15">
        <f t="shared" si="6"/>
        <v>3609</v>
      </c>
      <c r="H17" s="12">
        <f t="shared" si="6"/>
        <v>9383</v>
      </c>
      <c r="I17" s="14">
        <f t="shared" si="1"/>
        <v>12992</v>
      </c>
      <c r="J17" s="13">
        <v>7229</v>
      </c>
      <c r="K17" s="12">
        <v>2671</v>
      </c>
      <c r="M17" s="33"/>
      <c r="N17" s="16" t="s">
        <v>8</v>
      </c>
      <c r="O17" s="15">
        <v>3256</v>
      </c>
      <c r="P17" s="12">
        <v>3761</v>
      </c>
      <c r="Q17" s="15">
        <v>2490</v>
      </c>
      <c r="R17" s="12">
        <v>8564</v>
      </c>
      <c r="S17" s="15">
        <f t="shared" si="7"/>
        <v>5746</v>
      </c>
      <c r="T17" s="12">
        <f t="shared" si="7"/>
        <v>12325</v>
      </c>
      <c r="U17" s="14">
        <f t="shared" si="3"/>
        <v>18071</v>
      </c>
      <c r="V17" s="13">
        <v>10162</v>
      </c>
      <c r="W17" s="12">
        <v>4286</v>
      </c>
    </row>
    <row r="18" spans="1:23" ht="16.5" customHeight="1">
      <c r="A18" s="33"/>
      <c r="B18" s="16" t="s">
        <v>7</v>
      </c>
      <c r="C18" s="15">
        <v>2810</v>
      </c>
      <c r="D18" s="12">
        <v>5580</v>
      </c>
      <c r="E18" s="15">
        <v>7633</v>
      </c>
      <c r="F18" s="12">
        <v>17299</v>
      </c>
      <c r="G18" s="15">
        <f t="shared" si="6"/>
        <v>10443</v>
      </c>
      <c r="H18" s="12">
        <f t="shared" si="6"/>
        <v>22879</v>
      </c>
      <c r="I18" s="14">
        <f t="shared" si="1"/>
        <v>33322</v>
      </c>
      <c r="J18" s="13">
        <v>23339</v>
      </c>
      <c r="K18" s="12">
        <v>10595</v>
      </c>
      <c r="M18" s="33"/>
      <c r="N18" s="16" t="s">
        <v>7</v>
      </c>
      <c r="O18" s="15">
        <v>3353</v>
      </c>
      <c r="P18" s="12">
        <v>7865</v>
      </c>
      <c r="Q18" s="15">
        <v>11622</v>
      </c>
      <c r="R18" s="12">
        <v>23382</v>
      </c>
      <c r="S18" s="15">
        <f t="shared" si="7"/>
        <v>14975</v>
      </c>
      <c r="T18" s="12">
        <f t="shared" si="7"/>
        <v>31247</v>
      </c>
      <c r="U18" s="14">
        <f t="shared" si="3"/>
        <v>46222</v>
      </c>
      <c r="V18" s="13">
        <v>33405</v>
      </c>
      <c r="W18" s="12">
        <v>14140</v>
      </c>
    </row>
    <row r="19" spans="1:23" ht="16.5" customHeight="1">
      <c r="A19" s="33"/>
      <c r="B19" s="16" t="s">
        <v>6</v>
      </c>
      <c r="C19" s="15">
        <v>1171</v>
      </c>
      <c r="D19" s="12">
        <v>345</v>
      </c>
      <c r="E19" s="15">
        <v>642</v>
      </c>
      <c r="F19" s="12">
        <v>847</v>
      </c>
      <c r="G19" s="15">
        <f t="shared" si="6"/>
        <v>1813</v>
      </c>
      <c r="H19" s="12">
        <f t="shared" si="6"/>
        <v>1192</v>
      </c>
      <c r="I19" s="14">
        <f t="shared" si="1"/>
        <v>3005</v>
      </c>
      <c r="J19" s="13">
        <v>679</v>
      </c>
      <c r="K19" s="12">
        <v>667</v>
      </c>
      <c r="M19" s="33"/>
      <c r="N19" s="16" t="s">
        <v>6</v>
      </c>
      <c r="O19" s="15">
        <v>163</v>
      </c>
      <c r="P19" s="12">
        <v>288</v>
      </c>
      <c r="Q19" s="15">
        <v>147</v>
      </c>
      <c r="R19" s="12">
        <v>1474</v>
      </c>
      <c r="S19" s="15">
        <f t="shared" si="7"/>
        <v>310</v>
      </c>
      <c r="T19" s="12">
        <f t="shared" si="7"/>
        <v>1762</v>
      </c>
      <c r="U19" s="14">
        <f t="shared" si="3"/>
        <v>2072</v>
      </c>
      <c r="V19" s="13">
        <v>744</v>
      </c>
      <c r="W19" s="12">
        <v>463</v>
      </c>
    </row>
    <row r="20" spans="1:23" ht="16.5" customHeight="1">
      <c r="A20" s="33"/>
      <c r="B20" s="11" t="s">
        <v>5</v>
      </c>
      <c r="C20" s="10">
        <v>1210</v>
      </c>
      <c r="D20" s="7">
        <v>8080</v>
      </c>
      <c r="E20" s="10">
        <v>4848</v>
      </c>
      <c r="F20" s="7">
        <v>23658</v>
      </c>
      <c r="G20" s="10">
        <f t="shared" si="6"/>
        <v>6058</v>
      </c>
      <c r="H20" s="7">
        <f t="shared" si="6"/>
        <v>31738</v>
      </c>
      <c r="I20" s="9">
        <f t="shared" si="1"/>
        <v>37796</v>
      </c>
      <c r="J20" s="8">
        <v>14836</v>
      </c>
      <c r="K20" s="7">
        <v>14404</v>
      </c>
      <c r="M20" s="33"/>
      <c r="N20" s="11" t="s">
        <v>5</v>
      </c>
      <c r="O20" s="10">
        <v>2175</v>
      </c>
      <c r="P20" s="7">
        <v>2999</v>
      </c>
      <c r="Q20" s="10">
        <v>11679</v>
      </c>
      <c r="R20" s="7">
        <v>22206</v>
      </c>
      <c r="S20" s="10">
        <f t="shared" si="7"/>
        <v>13854</v>
      </c>
      <c r="T20" s="7">
        <f t="shared" si="7"/>
        <v>25205</v>
      </c>
      <c r="U20" s="9">
        <f t="shared" si="3"/>
        <v>39059</v>
      </c>
      <c r="V20" s="8">
        <v>20753</v>
      </c>
      <c r="W20" s="7">
        <v>15375</v>
      </c>
    </row>
    <row r="21" spans="1:23" ht="16.5" customHeight="1">
      <c r="A21" s="32"/>
      <c r="B21" s="6" t="s">
        <v>4</v>
      </c>
      <c r="C21" s="5">
        <f aca="true" t="shared" si="8" ref="C21:H21">SUM(C15:C20)</f>
        <v>13803</v>
      </c>
      <c r="D21" s="2">
        <f t="shared" si="8"/>
        <v>29639</v>
      </c>
      <c r="E21" s="5">
        <f t="shared" si="8"/>
        <v>14717</v>
      </c>
      <c r="F21" s="2">
        <f t="shared" si="8"/>
        <v>48838</v>
      </c>
      <c r="G21" s="5">
        <f t="shared" si="8"/>
        <v>28520</v>
      </c>
      <c r="H21" s="2">
        <f t="shared" si="8"/>
        <v>78477</v>
      </c>
      <c r="I21" s="4">
        <f t="shared" si="1"/>
        <v>106997</v>
      </c>
      <c r="J21" s="3">
        <f>SUM(J15:J20)</f>
        <v>61568</v>
      </c>
      <c r="K21" s="2">
        <f>SUM(K15:K20)</f>
        <v>29259</v>
      </c>
      <c r="M21" s="32"/>
      <c r="N21" s="6" t="s">
        <v>4</v>
      </c>
      <c r="O21" s="5">
        <f aca="true" t="shared" si="9" ref="O21:T21">SUM(O15:O20)</f>
        <v>12705</v>
      </c>
      <c r="P21" s="2">
        <f t="shared" si="9"/>
        <v>20664</v>
      </c>
      <c r="Q21" s="5">
        <f t="shared" si="9"/>
        <v>26823</v>
      </c>
      <c r="R21" s="2">
        <f t="shared" si="9"/>
        <v>57663</v>
      </c>
      <c r="S21" s="5">
        <f t="shared" si="9"/>
        <v>39528</v>
      </c>
      <c r="T21" s="2">
        <f t="shared" si="9"/>
        <v>78327</v>
      </c>
      <c r="U21" s="4">
        <f t="shared" si="3"/>
        <v>117855</v>
      </c>
      <c r="V21" s="3">
        <f>SUM(V15:V20)</f>
        <v>74180</v>
      </c>
      <c r="W21" s="2">
        <f>SUM(W15:W20)</f>
        <v>35455</v>
      </c>
    </row>
    <row r="22" spans="1:23" ht="16.5" customHeight="1">
      <c r="A22" s="31" t="s">
        <v>18</v>
      </c>
      <c r="B22" s="21" t="s">
        <v>10</v>
      </c>
      <c r="C22" s="20">
        <v>315</v>
      </c>
      <c r="D22" s="17">
        <v>1922</v>
      </c>
      <c r="E22" s="20">
        <v>0</v>
      </c>
      <c r="F22" s="17">
        <v>1903</v>
      </c>
      <c r="G22" s="20">
        <f aca="true" t="shared" si="10" ref="G22:H27">SUM(C22,E22)</f>
        <v>315</v>
      </c>
      <c r="H22" s="17">
        <f t="shared" si="10"/>
        <v>3825</v>
      </c>
      <c r="I22" s="19">
        <f t="shared" si="1"/>
        <v>4140</v>
      </c>
      <c r="J22" s="18">
        <v>1559</v>
      </c>
      <c r="K22" s="17">
        <v>832</v>
      </c>
      <c r="M22" s="31" t="s">
        <v>17</v>
      </c>
      <c r="N22" s="21" t="s">
        <v>10</v>
      </c>
      <c r="O22" s="20">
        <v>267</v>
      </c>
      <c r="P22" s="17">
        <v>3618</v>
      </c>
      <c r="Q22" s="20">
        <v>60</v>
      </c>
      <c r="R22" s="17">
        <v>1764</v>
      </c>
      <c r="S22" s="20">
        <f aca="true" t="shared" si="11" ref="S22:T27">SUM(O22,Q22)</f>
        <v>327</v>
      </c>
      <c r="T22" s="17">
        <f t="shared" si="11"/>
        <v>5382</v>
      </c>
      <c r="U22" s="19">
        <f t="shared" si="3"/>
        <v>5709</v>
      </c>
      <c r="V22" s="18">
        <v>2416</v>
      </c>
      <c r="W22" s="17">
        <v>833</v>
      </c>
    </row>
    <row r="23" spans="1:23" ht="16.5" customHeight="1">
      <c r="A23" s="33"/>
      <c r="B23" s="16" t="s">
        <v>9</v>
      </c>
      <c r="C23" s="15">
        <v>6527</v>
      </c>
      <c r="D23" s="12">
        <v>5225</v>
      </c>
      <c r="E23" s="15">
        <v>0</v>
      </c>
      <c r="F23" s="12">
        <v>110</v>
      </c>
      <c r="G23" s="15">
        <f t="shared" si="10"/>
        <v>6527</v>
      </c>
      <c r="H23" s="12">
        <f t="shared" si="10"/>
        <v>5335</v>
      </c>
      <c r="I23" s="14">
        <f t="shared" si="1"/>
        <v>11862</v>
      </c>
      <c r="J23" s="13">
        <v>7386</v>
      </c>
      <c r="K23" s="12">
        <v>41</v>
      </c>
      <c r="M23" s="33"/>
      <c r="N23" s="16" t="s">
        <v>9</v>
      </c>
      <c r="O23" s="15">
        <v>3341</v>
      </c>
      <c r="P23" s="12">
        <v>4803</v>
      </c>
      <c r="Q23" s="15">
        <v>0</v>
      </c>
      <c r="R23" s="12">
        <v>323</v>
      </c>
      <c r="S23" s="15">
        <f t="shared" si="11"/>
        <v>3341</v>
      </c>
      <c r="T23" s="12">
        <f t="shared" si="11"/>
        <v>5126</v>
      </c>
      <c r="U23" s="14">
        <f t="shared" si="3"/>
        <v>8467</v>
      </c>
      <c r="V23" s="13">
        <v>12713</v>
      </c>
      <c r="W23" s="12">
        <v>158</v>
      </c>
    </row>
    <row r="24" spans="1:23" ht="16.5" customHeight="1">
      <c r="A24" s="33"/>
      <c r="B24" s="16" t="s">
        <v>8</v>
      </c>
      <c r="C24" s="15">
        <v>1406</v>
      </c>
      <c r="D24" s="12">
        <v>3203</v>
      </c>
      <c r="E24" s="15">
        <v>2945</v>
      </c>
      <c r="F24" s="12">
        <v>6411</v>
      </c>
      <c r="G24" s="15">
        <f t="shared" si="10"/>
        <v>4351</v>
      </c>
      <c r="H24" s="12">
        <f t="shared" si="10"/>
        <v>9614</v>
      </c>
      <c r="I24" s="14">
        <f t="shared" si="1"/>
        <v>13965</v>
      </c>
      <c r="J24" s="13">
        <v>6149</v>
      </c>
      <c r="K24" s="12">
        <v>3835</v>
      </c>
      <c r="M24" s="33"/>
      <c r="N24" s="16" t="s">
        <v>8</v>
      </c>
      <c r="O24" s="15">
        <v>3902</v>
      </c>
      <c r="P24" s="12">
        <v>7822</v>
      </c>
      <c r="Q24" s="15">
        <v>2672</v>
      </c>
      <c r="R24" s="12">
        <v>8247</v>
      </c>
      <c r="S24" s="15">
        <f t="shared" si="11"/>
        <v>6574</v>
      </c>
      <c r="T24" s="12">
        <f t="shared" si="11"/>
        <v>16069</v>
      </c>
      <c r="U24" s="14">
        <f t="shared" si="3"/>
        <v>22643</v>
      </c>
      <c r="V24" s="13">
        <v>11925</v>
      </c>
      <c r="W24" s="12">
        <v>4642</v>
      </c>
    </row>
    <row r="25" spans="1:23" ht="16.5" customHeight="1">
      <c r="A25" s="33"/>
      <c r="B25" s="16" t="s">
        <v>7</v>
      </c>
      <c r="C25" s="15">
        <v>3932</v>
      </c>
      <c r="D25" s="12">
        <v>4258</v>
      </c>
      <c r="E25" s="15">
        <v>9115</v>
      </c>
      <c r="F25" s="12">
        <v>18018</v>
      </c>
      <c r="G25" s="15">
        <f t="shared" si="10"/>
        <v>13047</v>
      </c>
      <c r="H25" s="12">
        <f t="shared" si="10"/>
        <v>22276</v>
      </c>
      <c r="I25" s="14">
        <f t="shared" si="1"/>
        <v>35323</v>
      </c>
      <c r="J25" s="13">
        <v>25189</v>
      </c>
      <c r="K25" s="12">
        <v>10923</v>
      </c>
      <c r="M25" s="33"/>
      <c r="N25" s="16" t="s">
        <v>7</v>
      </c>
      <c r="O25" s="15">
        <v>7311</v>
      </c>
      <c r="P25" s="12">
        <v>5010</v>
      </c>
      <c r="Q25" s="15">
        <v>9008</v>
      </c>
      <c r="R25" s="12">
        <v>28721</v>
      </c>
      <c r="S25" s="15">
        <f t="shared" si="11"/>
        <v>16319</v>
      </c>
      <c r="T25" s="12">
        <f t="shared" si="11"/>
        <v>33731</v>
      </c>
      <c r="U25" s="14">
        <f t="shared" si="3"/>
        <v>50050</v>
      </c>
      <c r="V25" s="13">
        <v>32840</v>
      </c>
      <c r="W25" s="12">
        <v>15803</v>
      </c>
    </row>
    <row r="26" spans="1:23" ht="16.5" customHeight="1">
      <c r="A26" s="33"/>
      <c r="B26" s="16" t="s">
        <v>6</v>
      </c>
      <c r="C26" s="15">
        <v>143</v>
      </c>
      <c r="D26" s="12">
        <v>11</v>
      </c>
      <c r="E26" s="15">
        <v>438</v>
      </c>
      <c r="F26" s="12">
        <v>1346</v>
      </c>
      <c r="G26" s="15">
        <f t="shared" si="10"/>
        <v>581</v>
      </c>
      <c r="H26" s="12">
        <f t="shared" si="10"/>
        <v>1357</v>
      </c>
      <c r="I26" s="14">
        <f t="shared" si="1"/>
        <v>1938</v>
      </c>
      <c r="J26" s="13">
        <v>803</v>
      </c>
      <c r="K26" s="12">
        <v>767</v>
      </c>
      <c r="M26" s="33"/>
      <c r="N26" s="16" t="s">
        <v>6</v>
      </c>
      <c r="O26" s="15">
        <v>180</v>
      </c>
      <c r="P26" s="12">
        <v>100</v>
      </c>
      <c r="Q26" s="15">
        <v>328</v>
      </c>
      <c r="R26" s="12">
        <v>1850</v>
      </c>
      <c r="S26" s="15">
        <f t="shared" si="11"/>
        <v>508</v>
      </c>
      <c r="T26" s="12">
        <f t="shared" si="11"/>
        <v>1950</v>
      </c>
      <c r="U26" s="14">
        <f t="shared" si="3"/>
        <v>2458</v>
      </c>
      <c r="V26" s="13">
        <v>1183</v>
      </c>
      <c r="W26" s="12">
        <v>885</v>
      </c>
    </row>
    <row r="27" spans="1:23" ht="16.5" customHeight="1">
      <c r="A27" s="33"/>
      <c r="B27" s="11" t="s">
        <v>5</v>
      </c>
      <c r="C27" s="10">
        <v>1328</v>
      </c>
      <c r="D27" s="7">
        <v>6908</v>
      </c>
      <c r="E27" s="10">
        <v>8165</v>
      </c>
      <c r="F27" s="7">
        <v>25565</v>
      </c>
      <c r="G27" s="10">
        <f t="shared" si="10"/>
        <v>9493</v>
      </c>
      <c r="H27" s="7">
        <f t="shared" si="10"/>
        <v>32473</v>
      </c>
      <c r="I27" s="9">
        <f t="shared" si="1"/>
        <v>41966</v>
      </c>
      <c r="J27" s="8">
        <v>22324</v>
      </c>
      <c r="K27" s="7">
        <v>15145</v>
      </c>
      <c r="M27" s="33"/>
      <c r="N27" s="11" t="s">
        <v>5</v>
      </c>
      <c r="O27" s="10">
        <v>1017</v>
      </c>
      <c r="P27" s="7">
        <v>4255</v>
      </c>
      <c r="Q27" s="10">
        <v>6869</v>
      </c>
      <c r="R27" s="7">
        <v>25341</v>
      </c>
      <c r="S27" s="10">
        <f t="shared" si="11"/>
        <v>7886</v>
      </c>
      <c r="T27" s="7">
        <f t="shared" si="11"/>
        <v>29596</v>
      </c>
      <c r="U27" s="9">
        <f t="shared" si="3"/>
        <v>37482</v>
      </c>
      <c r="V27" s="8">
        <v>14281</v>
      </c>
      <c r="W27" s="7">
        <v>16406</v>
      </c>
    </row>
    <row r="28" spans="1:23" ht="16.5" customHeight="1">
      <c r="A28" s="32"/>
      <c r="B28" s="6" t="s">
        <v>4</v>
      </c>
      <c r="C28" s="5">
        <f aca="true" t="shared" si="12" ref="C28:H28">SUM(C22:C27)</f>
        <v>13651</v>
      </c>
      <c r="D28" s="2">
        <f t="shared" si="12"/>
        <v>21527</v>
      </c>
      <c r="E28" s="5">
        <f t="shared" si="12"/>
        <v>20663</v>
      </c>
      <c r="F28" s="2">
        <f t="shared" si="12"/>
        <v>53353</v>
      </c>
      <c r="G28" s="5">
        <f t="shared" si="12"/>
        <v>34314</v>
      </c>
      <c r="H28" s="2">
        <f t="shared" si="12"/>
        <v>74880</v>
      </c>
      <c r="I28" s="4">
        <f t="shared" si="1"/>
        <v>109194</v>
      </c>
      <c r="J28" s="3">
        <f>SUM(J22:J27)</f>
        <v>63410</v>
      </c>
      <c r="K28" s="2">
        <f>SUM(K22:K27)</f>
        <v>31543</v>
      </c>
      <c r="M28" s="32"/>
      <c r="N28" s="6" t="s">
        <v>4</v>
      </c>
      <c r="O28" s="5">
        <f aca="true" t="shared" si="13" ref="O28:T28">SUM(O22:O27)</f>
        <v>16018</v>
      </c>
      <c r="P28" s="2">
        <f t="shared" si="13"/>
        <v>25608</v>
      </c>
      <c r="Q28" s="5">
        <f t="shared" si="13"/>
        <v>18937</v>
      </c>
      <c r="R28" s="2">
        <f t="shared" si="13"/>
        <v>66246</v>
      </c>
      <c r="S28" s="5">
        <f t="shared" si="13"/>
        <v>34955</v>
      </c>
      <c r="T28" s="2">
        <f t="shared" si="13"/>
        <v>91854</v>
      </c>
      <c r="U28" s="4">
        <f t="shared" si="3"/>
        <v>126809</v>
      </c>
      <c r="V28" s="3">
        <f>SUM(V22:V27)</f>
        <v>75358</v>
      </c>
      <c r="W28" s="2">
        <f>SUM(W22:W27)</f>
        <v>38727</v>
      </c>
    </row>
    <row r="29" spans="1:23" ht="16.5" customHeight="1">
      <c r="A29" s="31" t="s">
        <v>16</v>
      </c>
      <c r="B29" s="21" t="s">
        <v>10</v>
      </c>
      <c r="C29" s="20">
        <v>10</v>
      </c>
      <c r="D29" s="17">
        <v>3151</v>
      </c>
      <c r="E29" s="20">
        <v>60</v>
      </c>
      <c r="F29" s="17">
        <v>306</v>
      </c>
      <c r="G29" s="20">
        <f aca="true" t="shared" si="14" ref="G29:H34">SUM(C29,E29)</f>
        <v>70</v>
      </c>
      <c r="H29" s="17">
        <f t="shared" si="14"/>
        <v>3457</v>
      </c>
      <c r="I29" s="19">
        <f t="shared" si="1"/>
        <v>3527</v>
      </c>
      <c r="J29" s="18">
        <v>2776</v>
      </c>
      <c r="K29" s="17">
        <v>160</v>
      </c>
      <c r="M29" s="31" t="s">
        <v>15</v>
      </c>
      <c r="N29" s="21" t="s">
        <v>10</v>
      </c>
      <c r="O29" s="20">
        <v>302</v>
      </c>
      <c r="P29" s="17">
        <v>4178</v>
      </c>
      <c r="Q29" s="20">
        <v>17</v>
      </c>
      <c r="R29" s="17">
        <v>3619</v>
      </c>
      <c r="S29" s="20">
        <f aca="true" t="shared" si="15" ref="S29:T34">SUM(O29,Q29)</f>
        <v>319</v>
      </c>
      <c r="T29" s="17">
        <f t="shared" si="15"/>
        <v>7797</v>
      </c>
      <c r="U29" s="19">
        <f t="shared" si="3"/>
        <v>8116</v>
      </c>
      <c r="V29" s="18">
        <v>3336</v>
      </c>
      <c r="W29" s="17">
        <v>1595</v>
      </c>
    </row>
    <row r="30" spans="1:23" ht="16.5" customHeight="1">
      <c r="A30" s="33"/>
      <c r="B30" s="16" t="s">
        <v>9</v>
      </c>
      <c r="C30" s="15">
        <v>2347</v>
      </c>
      <c r="D30" s="12">
        <v>3658</v>
      </c>
      <c r="E30" s="15">
        <v>593</v>
      </c>
      <c r="F30" s="12">
        <v>0</v>
      </c>
      <c r="G30" s="15">
        <f t="shared" si="14"/>
        <v>2940</v>
      </c>
      <c r="H30" s="12">
        <f t="shared" si="14"/>
        <v>3658</v>
      </c>
      <c r="I30" s="14">
        <f t="shared" si="1"/>
        <v>6598</v>
      </c>
      <c r="J30" s="13">
        <v>4296</v>
      </c>
      <c r="K30" s="12">
        <v>243</v>
      </c>
      <c r="M30" s="33"/>
      <c r="N30" s="16" t="s">
        <v>9</v>
      </c>
      <c r="O30" s="15">
        <v>1847</v>
      </c>
      <c r="P30" s="12">
        <v>4865</v>
      </c>
      <c r="Q30" s="15">
        <v>2</v>
      </c>
      <c r="R30" s="12">
        <v>0</v>
      </c>
      <c r="S30" s="15">
        <f t="shared" si="15"/>
        <v>1849</v>
      </c>
      <c r="T30" s="12">
        <f t="shared" si="15"/>
        <v>4865</v>
      </c>
      <c r="U30" s="14">
        <f t="shared" si="3"/>
        <v>6714</v>
      </c>
      <c r="V30" s="13">
        <v>5875</v>
      </c>
      <c r="W30" s="12">
        <v>1</v>
      </c>
    </row>
    <row r="31" spans="1:23" ht="16.5" customHeight="1">
      <c r="A31" s="33"/>
      <c r="B31" s="16" t="s">
        <v>8</v>
      </c>
      <c r="C31" s="15">
        <v>2015</v>
      </c>
      <c r="D31" s="12">
        <v>3971</v>
      </c>
      <c r="E31" s="15">
        <v>2271</v>
      </c>
      <c r="F31" s="12">
        <v>4200</v>
      </c>
      <c r="G31" s="15">
        <f t="shared" si="14"/>
        <v>4286</v>
      </c>
      <c r="H31" s="12">
        <f t="shared" si="14"/>
        <v>8171</v>
      </c>
      <c r="I31" s="14">
        <f t="shared" si="1"/>
        <v>12457</v>
      </c>
      <c r="J31" s="13">
        <v>8923</v>
      </c>
      <c r="K31" s="12">
        <v>2759</v>
      </c>
      <c r="M31" s="33"/>
      <c r="N31" s="16" t="s">
        <v>8</v>
      </c>
      <c r="O31" s="15">
        <v>4465</v>
      </c>
      <c r="P31" s="12">
        <v>5474</v>
      </c>
      <c r="Q31" s="15">
        <v>3549</v>
      </c>
      <c r="R31" s="12">
        <v>8058</v>
      </c>
      <c r="S31" s="15">
        <f t="shared" si="15"/>
        <v>8014</v>
      </c>
      <c r="T31" s="12">
        <f t="shared" si="15"/>
        <v>13532</v>
      </c>
      <c r="U31" s="14">
        <f t="shared" si="3"/>
        <v>21546</v>
      </c>
      <c r="V31" s="13">
        <v>9841</v>
      </c>
      <c r="W31" s="12">
        <v>5269</v>
      </c>
    </row>
    <row r="32" spans="1:23" ht="16.5" customHeight="1">
      <c r="A32" s="33"/>
      <c r="B32" s="16" t="s">
        <v>7</v>
      </c>
      <c r="C32" s="15">
        <v>3236</v>
      </c>
      <c r="D32" s="12">
        <v>5615</v>
      </c>
      <c r="E32" s="15">
        <v>6078</v>
      </c>
      <c r="F32" s="12">
        <v>18122</v>
      </c>
      <c r="G32" s="15">
        <f t="shared" si="14"/>
        <v>9314</v>
      </c>
      <c r="H32" s="12">
        <f t="shared" si="14"/>
        <v>23737</v>
      </c>
      <c r="I32" s="14">
        <f t="shared" si="1"/>
        <v>33051</v>
      </c>
      <c r="J32" s="13">
        <v>20844</v>
      </c>
      <c r="K32" s="12">
        <v>10099</v>
      </c>
      <c r="M32" s="33"/>
      <c r="N32" s="16" t="s">
        <v>7</v>
      </c>
      <c r="O32" s="15">
        <v>4109</v>
      </c>
      <c r="P32" s="12">
        <v>5181</v>
      </c>
      <c r="Q32" s="15">
        <v>8488</v>
      </c>
      <c r="R32" s="12">
        <v>24137</v>
      </c>
      <c r="S32" s="15">
        <f t="shared" si="15"/>
        <v>12597</v>
      </c>
      <c r="T32" s="12">
        <f t="shared" si="15"/>
        <v>29318</v>
      </c>
      <c r="U32" s="14">
        <f t="shared" si="3"/>
        <v>41915</v>
      </c>
      <c r="V32" s="13">
        <v>33313</v>
      </c>
      <c r="W32" s="12">
        <v>14461</v>
      </c>
    </row>
    <row r="33" spans="1:23" ht="16.5" customHeight="1">
      <c r="A33" s="33"/>
      <c r="B33" s="16" t="s">
        <v>6</v>
      </c>
      <c r="C33" s="15">
        <v>285</v>
      </c>
      <c r="D33" s="12">
        <v>677</v>
      </c>
      <c r="E33" s="15">
        <v>1741</v>
      </c>
      <c r="F33" s="12">
        <v>1185</v>
      </c>
      <c r="G33" s="15">
        <f t="shared" si="14"/>
        <v>2026</v>
      </c>
      <c r="H33" s="12">
        <f t="shared" si="14"/>
        <v>1862</v>
      </c>
      <c r="I33" s="14">
        <f t="shared" si="1"/>
        <v>3888</v>
      </c>
      <c r="J33" s="13">
        <v>1703</v>
      </c>
      <c r="K33" s="12">
        <v>1303</v>
      </c>
      <c r="M33" s="33"/>
      <c r="N33" s="16" t="s">
        <v>6</v>
      </c>
      <c r="O33" s="15">
        <v>116</v>
      </c>
      <c r="P33" s="12">
        <v>83</v>
      </c>
      <c r="Q33" s="15">
        <v>977</v>
      </c>
      <c r="R33" s="12">
        <v>1847</v>
      </c>
      <c r="S33" s="15">
        <f t="shared" si="15"/>
        <v>1093</v>
      </c>
      <c r="T33" s="12">
        <f t="shared" si="15"/>
        <v>1930</v>
      </c>
      <c r="U33" s="14">
        <f t="shared" si="3"/>
        <v>3023</v>
      </c>
      <c r="V33" s="13">
        <v>1319</v>
      </c>
      <c r="W33" s="12">
        <v>1209</v>
      </c>
    </row>
    <row r="34" spans="1:23" ht="16.5" customHeight="1">
      <c r="A34" s="33"/>
      <c r="B34" s="11" t="s">
        <v>5</v>
      </c>
      <c r="C34" s="10">
        <v>1450</v>
      </c>
      <c r="D34" s="7">
        <v>7480</v>
      </c>
      <c r="E34" s="10">
        <v>6697</v>
      </c>
      <c r="F34" s="7">
        <v>18576</v>
      </c>
      <c r="G34" s="10">
        <f t="shared" si="14"/>
        <v>8147</v>
      </c>
      <c r="H34" s="7">
        <f t="shared" si="14"/>
        <v>26056</v>
      </c>
      <c r="I34" s="9">
        <f t="shared" si="1"/>
        <v>34203</v>
      </c>
      <c r="J34" s="8">
        <v>16259</v>
      </c>
      <c r="K34" s="7">
        <v>12049</v>
      </c>
      <c r="M34" s="33"/>
      <c r="N34" s="11" t="s">
        <v>5</v>
      </c>
      <c r="O34" s="10">
        <v>1273</v>
      </c>
      <c r="P34" s="7">
        <v>4143</v>
      </c>
      <c r="Q34" s="10">
        <v>6085</v>
      </c>
      <c r="R34" s="7">
        <v>22504</v>
      </c>
      <c r="S34" s="10">
        <f t="shared" si="15"/>
        <v>7358</v>
      </c>
      <c r="T34" s="7">
        <f t="shared" si="15"/>
        <v>26647</v>
      </c>
      <c r="U34" s="9">
        <f t="shared" si="3"/>
        <v>34005</v>
      </c>
      <c r="V34" s="8">
        <v>12565</v>
      </c>
      <c r="W34" s="7">
        <v>14092</v>
      </c>
    </row>
    <row r="35" spans="1:23" ht="16.5" customHeight="1">
      <c r="A35" s="32"/>
      <c r="B35" s="6" t="s">
        <v>4</v>
      </c>
      <c r="C35" s="5">
        <f aca="true" t="shared" si="16" ref="C35:H35">SUM(C29:C34)</f>
        <v>9343</v>
      </c>
      <c r="D35" s="2">
        <f t="shared" si="16"/>
        <v>24552</v>
      </c>
      <c r="E35" s="5">
        <f t="shared" si="16"/>
        <v>17440</v>
      </c>
      <c r="F35" s="2">
        <f t="shared" si="16"/>
        <v>42389</v>
      </c>
      <c r="G35" s="5">
        <f t="shared" si="16"/>
        <v>26783</v>
      </c>
      <c r="H35" s="2">
        <f t="shared" si="16"/>
        <v>66941</v>
      </c>
      <c r="I35" s="4">
        <f t="shared" si="1"/>
        <v>93724</v>
      </c>
      <c r="J35" s="3">
        <f>SUM(J29:J34)</f>
        <v>54801</v>
      </c>
      <c r="K35" s="2">
        <f>SUM(K29:K34)</f>
        <v>26613</v>
      </c>
      <c r="M35" s="32"/>
      <c r="N35" s="6" t="s">
        <v>4</v>
      </c>
      <c r="O35" s="5">
        <f aca="true" t="shared" si="17" ref="O35:T35">SUM(O29:O34)</f>
        <v>12112</v>
      </c>
      <c r="P35" s="2">
        <f t="shared" si="17"/>
        <v>23924</v>
      </c>
      <c r="Q35" s="5">
        <f t="shared" si="17"/>
        <v>19118</v>
      </c>
      <c r="R35" s="2">
        <f t="shared" si="17"/>
        <v>60165</v>
      </c>
      <c r="S35" s="5">
        <f t="shared" si="17"/>
        <v>31230</v>
      </c>
      <c r="T35" s="2">
        <f t="shared" si="17"/>
        <v>84089</v>
      </c>
      <c r="U35" s="4">
        <f t="shared" si="3"/>
        <v>115319</v>
      </c>
      <c r="V35" s="3">
        <f>SUM(V29:V34)</f>
        <v>66249</v>
      </c>
      <c r="W35" s="2">
        <f>SUM(W29:W34)</f>
        <v>36627</v>
      </c>
    </row>
    <row r="36" spans="1:23" ht="16.5" customHeight="1">
      <c r="A36" s="31" t="s">
        <v>14</v>
      </c>
      <c r="B36" s="21" t="s">
        <v>10</v>
      </c>
      <c r="C36" s="20">
        <v>0</v>
      </c>
      <c r="D36" s="17">
        <v>2157</v>
      </c>
      <c r="E36" s="20">
        <v>11</v>
      </c>
      <c r="F36" s="17">
        <v>614</v>
      </c>
      <c r="G36" s="20">
        <f aca="true" t="shared" si="18" ref="G36:H41">SUM(C36,E36)</f>
        <v>11</v>
      </c>
      <c r="H36" s="17">
        <f t="shared" si="18"/>
        <v>2771</v>
      </c>
      <c r="I36" s="19">
        <f t="shared" si="1"/>
        <v>2782</v>
      </c>
      <c r="J36" s="18">
        <v>2510</v>
      </c>
      <c r="K36" s="17">
        <v>259</v>
      </c>
      <c r="M36" s="31" t="s">
        <v>13</v>
      </c>
      <c r="N36" s="21" t="s">
        <v>10</v>
      </c>
      <c r="O36" s="20">
        <v>1323</v>
      </c>
      <c r="P36" s="17">
        <v>3621</v>
      </c>
      <c r="Q36" s="20">
        <v>287</v>
      </c>
      <c r="R36" s="17">
        <v>2542</v>
      </c>
      <c r="S36" s="20">
        <f aca="true" t="shared" si="19" ref="S36:T41">SUM(O36,Q36)</f>
        <v>1610</v>
      </c>
      <c r="T36" s="17">
        <f t="shared" si="19"/>
        <v>6163</v>
      </c>
      <c r="U36" s="19">
        <f t="shared" si="3"/>
        <v>7773</v>
      </c>
      <c r="V36" s="18">
        <v>3925</v>
      </c>
      <c r="W36" s="17">
        <v>1229</v>
      </c>
    </row>
    <row r="37" spans="1:23" ht="16.5" customHeight="1">
      <c r="A37" s="33"/>
      <c r="B37" s="16" t="s">
        <v>9</v>
      </c>
      <c r="C37" s="15">
        <v>227</v>
      </c>
      <c r="D37" s="12">
        <v>1798</v>
      </c>
      <c r="E37" s="15">
        <v>9</v>
      </c>
      <c r="F37" s="12">
        <v>162</v>
      </c>
      <c r="G37" s="15">
        <f t="shared" si="18"/>
        <v>236</v>
      </c>
      <c r="H37" s="12">
        <f t="shared" si="18"/>
        <v>1960</v>
      </c>
      <c r="I37" s="14">
        <f t="shared" si="1"/>
        <v>2196</v>
      </c>
      <c r="J37" s="13">
        <v>2859</v>
      </c>
      <c r="K37" s="12">
        <v>83</v>
      </c>
      <c r="M37" s="33"/>
      <c r="N37" s="16" t="s">
        <v>9</v>
      </c>
      <c r="O37" s="15">
        <v>5313</v>
      </c>
      <c r="P37" s="12">
        <v>6154</v>
      </c>
      <c r="Q37" s="15">
        <v>40</v>
      </c>
      <c r="R37" s="12">
        <v>0</v>
      </c>
      <c r="S37" s="15">
        <f t="shared" si="19"/>
        <v>5353</v>
      </c>
      <c r="T37" s="12">
        <f t="shared" si="19"/>
        <v>6154</v>
      </c>
      <c r="U37" s="14">
        <f t="shared" si="3"/>
        <v>11507</v>
      </c>
      <c r="V37" s="13">
        <v>7780</v>
      </c>
      <c r="W37" s="12">
        <v>15</v>
      </c>
    </row>
    <row r="38" spans="1:23" ht="16.5" customHeight="1">
      <c r="A38" s="33"/>
      <c r="B38" s="16" t="s">
        <v>8</v>
      </c>
      <c r="C38" s="15">
        <v>1944</v>
      </c>
      <c r="D38" s="12">
        <v>4840</v>
      </c>
      <c r="E38" s="15">
        <v>1321</v>
      </c>
      <c r="F38" s="12">
        <v>5222</v>
      </c>
      <c r="G38" s="15">
        <f t="shared" si="18"/>
        <v>3265</v>
      </c>
      <c r="H38" s="12">
        <f t="shared" si="18"/>
        <v>10062</v>
      </c>
      <c r="I38" s="14">
        <f t="shared" si="1"/>
        <v>13327</v>
      </c>
      <c r="J38" s="13">
        <v>5940</v>
      </c>
      <c r="K38" s="12">
        <v>2945</v>
      </c>
      <c r="M38" s="33"/>
      <c r="N38" s="16" t="s">
        <v>8</v>
      </c>
      <c r="O38" s="15">
        <v>4779</v>
      </c>
      <c r="P38" s="12">
        <v>6038</v>
      </c>
      <c r="Q38" s="15">
        <v>4687</v>
      </c>
      <c r="R38" s="12">
        <v>8790</v>
      </c>
      <c r="S38" s="15">
        <f t="shared" si="19"/>
        <v>9466</v>
      </c>
      <c r="T38" s="12">
        <f t="shared" si="19"/>
        <v>14828</v>
      </c>
      <c r="U38" s="14">
        <f t="shared" si="3"/>
        <v>24294</v>
      </c>
      <c r="V38" s="13">
        <v>9613</v>
      </c>
      <c r="W38" s="12">
        <v>5951</v>
      </c>
    </row>
    <row r="39" spans="1:23" ht="16.5" customHeight="1">
      <c r="A39" s="33"/>
      <c r="B39" s="16" t="s">
        <v>7</v>
      </c>
      <c r="C39" s="15">
        <v>3782</v>
      </c>
      <c r="D39" s="12">
        <v>5401</v>
      </c>
      <c r="E39" s="15">
        <v>9391</v>
      </c>
      <c r="F39" s="12">
        <v>17662</v>
      </c>
      <c r="G39" s="15">
        <f t="shared" si="18"/>
        <v>13173</v>
      </c>
      <c r="H39" s="12">
        <f t="shared" si="18"/>
        <v>23063</v>
      </c>
      <c r="I39" s="14">
        <f t="shared" si="1"/>
        <v>36236</v>
      </c>
      <c r="J39" s="13">
        <v>21803</v>
      </c>
      <c r="K39" s="12">
        <v>11287</v>
      </c>
      <c r="M39" s="33"/>
      <c r="N39" s="16" t="s">
        <v>7</v>
      </c>
      <c r="O39" s="15">
        <v>5641</v>
      </c>
      <c r="P39" s="12">
        <v>7301</v>
      </c>
      <c r="Q39" s="15">
        <v>13705</v>
      </c>
      <c r="R39" s="12">
        <v>31894</v>
      </c>
      <c r="S39" s="15">
        <f t="shared" si="19"/>
        <v>19346</v>
      </c>
      <c r="T39" s="12">
        <f t="shared" si="19"/>
        <v>39195</v>
      </c>
      <c r="U39" s="14">
        <f t="shared" si="3"/>
        <v>58541</v>
      </c>
      <c r="V39" s="13">
        <v>39982</v>
      </c>
      <c r="W39" s="12">
        <v>19812</v>
      </c>
    </row>
    <row r="40" spans="1:23" ht="16.5" customHeight="1">
      <c r="A40" s="33"/>
      <c r="B40" s="16" t="s">
        <v>6</v>
      </c>
      <c r="C40" s="15">
        <v>530</v>
      </c>
      <c r="D40" s="12">
        <v>25</v>
      </c>
      <c r="E40" s="15">
        <v>577</v>
      </c>
      <c r="F40" s="12">
        <v>1402</v>
      </c>
      <c r="G40" s="15">
        <f t="shared" si="18"/>
        <v>1107</v>
      </c>
      <c r="H40" s="12">
        <f t="shared" si="18"/>
        <v>1427</v>
      </c>
      <c r="I40" s="14">
        <f t="shared" si="1"/>
        <v>2534</v>
      </c>
      <c r="J40" s="13">
        <v>689</v>
      </c>
      <c r="K40" s="12">
        <v>855</v>
      </c>
      <c r="M40" s="33"/>
      <c r="N40" s="16" t="s">
        <v>6</v>
      </c>
      <c r="O40" s="15">
        <v>589</v>
      </c>
      <c r="P40" s="12">
        <v>100</v>
      </c>
      <c r="Q40" s="15">
        <v>1163</v>
      </c>
      <c r="R40" s="12">
        <v>1874</v>
      </c>
      <c r="S40" s="15">
        <f t="shared" si="19"/>
        <v>1752</v>
      </c>
      <c r="T40" s="12">
        <f t="shared" si="19"/>
        <v>1974</v>
      </c>
      <c r="U40" s="14">
        <f t="shared" si="3"/>
        <v>3726</v>
      </c>
      <c r="V40" s="13">
        <v>1265</v>
      </c>
      <c r="W40" s="12">
        <v>1340</v>
      </c>
    </row>
    <row r="41" spans="1:23" ht="16.5" customHeight="1">
      <c r="A41" s="33"/>
      <c r="B41" s="11" t="s">
        <v>5</v>
      </c>
      <c r="C41" s="10">
        <v>2359</v>
      </c>
      <c r="D41" s="7">
        <v>3528</v>
      </c>
      <c r="E41" s="10">
        <v>11173</v>
      </c>
      <c r="F41" s="7">
        <v>18844</v>
      </c>
      <c r="G41" s="10">
        <f t="shared" si="18"/>
        <v>13532</v>
      </c>
      <c r="H41" s="7">
        <f t="shared" si="18"/>
        <v>22372</v>
      </c>
      <c r="I41" s="9">
        <f t="shared" si="1"/>
        <v>35904</v>
      </c>
      <c r="J41" s="8">
        <v>21431</v>
      </c>
      <c r="K41" s="7">
        <v>16347</v>
      </c>
      <c r="M41" s="33"/>
      <c r="N41" s="11" t="s">
        <v>5</v>
      </c>
      <c r="O41" s="10">
        <v>1048</v>
      </c>
      <c r="P41" s="7">
        <v>7461</v>
      </c>
      <c r="Q41" s="10">
        <v>7544</v>
      </c>
      <c r="R41" s="7">
        <v>21303</v>
      </c>
      <c r="S41" s="10">
        <f t="shared" si="19"/>
        <v>8592</v>
      </c>
      <c r="T41" s="7">
        <f t="shared" si="19"/>
        <v>28764</v>
      </c>
      <c r="U41" s="9">
        <f t="shared" si="3"/>
        <v>37356</v>
      </c>
      <c r="V41" s="8">
        <v>21233</v>
      </c>
      <c r="W41" s="7">
        <v>14048</v>
      </c>
    </row>
    <row r="42" spans="1:23" ht="16.5" customHeight="1">
      <c r="A42" s="32"/>
      <c r="B42" s="6" t="s">
        <v>4</v>
      </c>
      <c r="C42" s="5">
        <f aca="true" t="shared" si="20" ref="C42:H42">SUM(C36:C41)</f>
        <v>8842</v>
      </c>
      <c r="D42" s="2">
        <f t="shared" si="20"/>
        <v>17749</v>
      </c>
      <c r="E42" s="5">
        <f t="shared" si="20"/>
        <v>22482</v>
      </c>
      <c r="F42" s="2">
        <f t="shared" si="20"/>
        <v>43906</v>
      </c>
      <c r="G42" s="5">
        <f t="shared" si="20"/>
        <v>31324</v>
      </c>
      <c r="H42" s="2">
        <f t="shared" si="20"/>
        <v>61655</v>
      </c>
      <c r="I42" s="4">
        <f t="shared" si="1"/>
        <v>92979</v>
      </c>
      <c r="J42" s="3">
        <f>SUM(J36:J41)</f>
        <v>55232</v>
      </c>
      <c r="K42" s="2">
        <f>SUM(K36:K41)</f>
        <v>31776</v>
      </c>
      <c r="M42" s="32"/>
      <c r="N42" s="6" t="s">
        <v>4</v>
      </c>
      <c r="O42" s="5">
        <f aca="true" t="shared" si="21" ref="O42:T42">SUM(O36:O41)</f>
        <v>18693</v>
      </c>
      <c r="P42" s="2">
        <f t="shared" si="21"/>
        <v>30675</v>
      </c>
      <c r="Q42" s="5">
        <f t="shared" si="21"/>
        <v>27426</v>
      </c>
      <c r="R42" s="2">
        <f t="shared" si="21"/>
        <v>66403</v>
      </c>
      <c r="S42" s="5">
        <f t="shared" si="21"/>
        <v>46119</v>
      </c>
      <c r="T42" s="2">
        <f t="shared" si="21"/>
        <v>97078</v>
      </c>
      <c r="U42" s="4">
        <f t="shared" si="3"/>
        <v>143197</v>
      </c>
      <c r="V42" s="3">
        <f>SUM(V36:V41)</f>
        <v>83798</v>
      </c>
      <c r="W42" s="2">
        <f>SUM(W36:W41)</f>
        <v>42395</v>
      </c>
    </row>
    <row r="43" spans="1:23" ht="16.5" customHeight="1">
      <c r="A43" s="31" t="s">
        <v>12</v>
      </c>
      <c r="B43" s="21" t="s">
        <v>10</v>
      </c>
      <c r="C43" s="20">
        <v>711</v>
      </c>
      <c r="D43" s="17">
        <v>1686</v>
      </c>
      <c r="E43" s="20">
        <v>1562</v>
      </c>
      <c r="F43" s="17">
        <v>202</v>
      </c>
      <c r="G43" s="20">
        <f aca="true" t="shared" si="22" ref="G43:H48">SUM(C43,E43)</f>
        <v>2273</v>
      </c>
      <c r="H43" s="17">
        <f t="shared" si="22"/>
        <v>1888</v>
      </c>
      <c r="I43" s="19">
        <f t="shared" si="1"/>
        <v>4161</v>
      </c>
      <c r="J43" s="18">
        <v>1165</v>
      </c>
      <c r="K43" s="17">
        <v>86</v>
      </c>
      <c r="M43" s="31" t="s">
        <v>11</v>
      </c>
      <c r="N43" s="21" t="s">
        <v>10</v>
      </c>
      <c r="O43" s="20">
        <v>8</v>
      </c>
      <c r="P43" s="17">
        <v>1847</v>
      </c>
      <c r="Q43" s="20">
        <v>659</v>
      </c>
      <c r="R43" s="17">
        <v>2953</v>
      </c>
      <c r="S43" s="20">
        <f aca="true" t="shared" si="23" ref="S43:T48">SUM(O43,Q43)</f>
        <v>667</v>
      </c>
      <c r="T43" s="17">
        <f t="shared" si="23"/>
        <v>4800</v>
      </c>
      <c r="U43" s="19">
        <f t="shared" si="3"/>
        <v>5467</v>
      </c>
      <c r="V43" s="18">
        <v>2560</v>
      </c>
      <c r="W43" s="17">
        <v>1472</v>
      </c>
    </row>
    <row r="44" spans="1:23" ht="16.5" customHeight="1">
      <c r="A44" s="33"/>
      <c r="B44" s="16" t="s">
        <v>9</v>
      </c>
      <c r="C44" s="15">
        <v>1523</v>
      </c>
      <c r="D44" s="12">
        <v>6549</v>
      </c>
      <c r="E44" s="15">
        <v>3</v>
      </c>
      <c r="F44" s="12">
        <v>10323</v>
      </c>
      <c r="G44" s="15">
        <f t="shared" si="22"/>
        <v>1526</v>
      </c>
      <c r="H44" s="12">
        <f t="shared" si="22"/>
        <v>16872</v>
      </c>
      <c r="I44" s="14">
        <f t="shared" si="1"/>
        <v>18398</v>
      </c>
      <c r="J44" s="13">
        <v>4942</v>
      </c>
      <c r="K44" s="12">
        <v>4789</v>
      </c>
      <c r="M44" s="33"/>
      <c r="N44" s="16" t="s">
        <v>9</v>
      </c>
      <c r="O44" s="15">
        <v>5974</v>
      </c>
      <c r="P44" s="12">
        <v>4947</v>
      </c>
      <c r="Q44" s="15">
        <v>0</v>
      </c>
      <c r="R44" s="12">
        <v>0</v>
      </c>
      <c r="S44" s="15">
        <f t="shared" si="23"/>
        <v>5974</v>
      </c>
      <c r="T44" s="12">
        <f t="shared" si="23"/>
        <v>4947</v>
      </c>
      <c r="U44" s="14">
        <f t="shared" si="3"/>
        <v>10921</v>
      </c>
      <c r="V44" s="13">
        <v>9601</v>
      </c>
      <c r="W44" s="12">
        <v>0</v>
      </c>
    </row>
    <row r="45" spans="1:23" ht="16.5" customHeight="1">
      <c r="A45" s="33"/>
      <c r="B45" s="16" t="s">
        <v>8</v>
      </c>
      <c r="C45" s="15">
        <v>1221</v>
      </c>
      <c r="D45" s="12">
        <v>2845</v>
      </c>
      <c r="E45" s="15">
        <v>846</v>
      </c>
      <c r="F45" s="12">
        <v>6499</v>
      </c>
      <c r="G45" s="15">
        <f t="shared" si="22"/>
        <v>2067</v>
      </c>
      <c r="H45" s="12">
        <f t="shared" si="22"/>
        <v>9344</v>
      </c>
      <c r="I45" s="14">
        <f t="shared" si="1"/>
        <v>11411</v>
      </c>
      <c r="J45" s="13">
        <v>7704</v>
      </c>
      <c r="K45" s="12">
        <v>3334</v>
      </c>
      <c r="M45" s="33"/>
      <c r="N45" s="16" t="s">
        <v>8</v>
      </c>
      <c r="O45" s="15">
        <v>4361</v>
      </c>
      <c r="P45" s="12">
        <v>4607</v>
      </c>
      <c r="Q45" s="15">
        <v>3461</v>
      </c>
      <c r="R45" s="12">
        <v>7521</v>
      </c>
      <c r="S45" s="15">
        <f t="shared" si="23"/>
        <v>7822</v>
      </c>
      <c r="T45" s="12">
        <f t="shared" si="23"/>
        <v>12128</v>
      </c>
      <c r="U45" s="14">
        <f t="shared" si="3"/>
        <v>19950</v>
      </c>
      <c r="V45" s="13">
        <v>5536</v>
      </c>
      <c r="W45" s="12">
        <v>4620</v>
      </c>
    </row>
    <row r="46" spans="1:23" ht="16.5" customHeight="1">
      <c r="A46" s="33"/>
      <c r="B46" s="16" t="s">
        <v>7</v>
      </c>
      <c r="C46" s="15">
        <v>3706</v>
      </c>
      <c r="D46" s="12">
        <v>7433</v>
      </c>
      <c r="E46" s="15">
        <v>5151</v>
      </c>
      <c r="F46" s="12">
        <v>19160</v>
      </c>
      <c r="G46" s="15">
        <f t="shared" si="22"/>
        <v>8857</v>
      </c>
      <c r="H46" s="12">
        <f t="shared" si="22"/>
        <v>26593</v>
      </c>
      <c r="I46" s="14">
        <f t="shared" si="1"/>
        <v>35450</v>
      </c>
      <c r="J46" s="13">
        <v>23403</v>
      </c>
      <c r="K46" s="12">
        <v>10304</v>
      </c>
      <c r="M46" s="33"/>
      <c r="N46" s="16" t="s">
        <v>7</v>
      </c>
      <c r="O46" s="15">
        <v>2188</v>
      </c>
      <c r="P46" s="12">
        <v>5407</v>
      </c>
      <c r="Q46" s="15">
        <v>7497</v>
      </c>
      <c r="R46" s="12">
        <v>31746</v>
      </c>
      <c r="S46" s="15">
        <f t="shared" si="23"/>
        <v>9685</v>
      </c>
      <c r="T46" s="12">
        <f t="shared" si="23"/>
        <v>37153</v>
      </c>
      <c r="U46" s="14">
        <f t="shared" si="3"/>
        <v>46838</v>
      </c>
      <c r="V46" s="13">
        <v>23589</v>
      </c>
      <c r="W46" s="12">
        <v>16445</v>
      </c>
    </row>
    <row r="47" spans="1:23" ht="16.5" customHeight="1">
      <c r="A47" s="33"/>
      <c r="B47" s="16" t="s">
        <v>6</v>
      </c>
      <c r="C47" s="15">
        <v>109</v>
      </c>
      <c r="D47" s="12">
        <v>125</v>
      </c>
      <c r="E47" s="15">
        <v>900</v>
      </c>
      <c r="F47" s="12">
        <v>2307</v>
      </c>
      <c r="G47" s="15">
        <f t="shared" si="22"/>
        <v>1009</v>
      </c>
      <c r="H47" s="12">
        <f t="shared" si="22"/>
        <v>2432</v>
      </c>
      <c r="I47" s="14">
        <f t="shared" si="1"/>
        <v>3441</v>
      </c>
      <c r="J47" s="13">
        <v>1055</v>
      </c>
      <c r="K47" s="12">
        <v>1369</v>
      </c>
      <c r="M47" s="33"/>
      <c r="N47" s="16" t="s">
        <v>6</v>
      </c>
      <c r="O47" s="15">
        <v>162</v>
      </c>
      <c r="P47" s="12">
        <v>118</v>
      </c>
      <c r="Q47" s="15">
        <v>297</v>
      </c>
      <c r="R47" s="12">
        <v>1482</v>
      </c>
      <c r="S47" s="15">
        <f t="shared" si="23"/>
        <v>459</v>
      </c>
      <c r="T47" s="12">
        <f t="shared" si="23"/>
        <v>1600</v>
      </c>
      <c r="U47" s="14">
        <f t="shared" si="3"/>
        <v>2059</v>
      </c>
      <c r="V47" s="13">
        <v>651</v>
      </c>
      <c r="W47" s="12">
        <v>934</v>
      </c>
    </row>
    <row r="48" spans="1:23" ht="16.5" customHeight="1">
      <c r="A48" s="33"/>
      <c r="B48" s="11" t="s">
        <v>5</v>
      </c>
      <c r="C48" s="10">
        <v>2133</v>
      </c>
      <c r="D48" s="7">
        <v>2974</v>
      </c>
      <c r="E48" s="10">
        <v>5183</v>
      </c>
      <c r="F48" s="7">
        <v>21942</v>
      </c>
      <c r="G48" s="10">
        <f t="shared" si="22"/>
        <v>7316</v>
      </c>
      <c r="H48" s="7">
        <f t="shared" si="22"/>
        <v>24916</v>
      </c>
      <c r="I48" s="9">
        <f t="shared" si="1"/>
        <v>32232</v>
      </c>
      <c r="J48" s="8">
        <v>16007</v>
      </c>
      <c r="K48" s="7">
        <v>13116</v>
      </c>
      <c r="M48" s="33"/>
      <c r="N48" s="11" t="s">
        <v>5</v>
      </c>
      <c r="O48" s="10">
        <v>2159</v>
      </c>
      <c r="P48" s="7">
        <v>5185</v>
      </c>
      <c r="Q48" s="10">
        <v>14686</v>
      </c>
      <c r="R48" s="7">
        <v>24002</v>
      </c>
      <c r="S48" s="10">
        <f t="shared" si="23"/>
        <v>16845</v>
      </c>
      <c r="T48" s="7">
        <f t="shared" si="23"/>
        <v>29187</v>
      </c>
      <c r="U48" s="9">
        <f t="shared" si="3"/>
        <v>46032</v>
      </c>
      <c r="V48" s="8">
        <v>18568</v>
      </c>
      <c r="W48" s="7">
        <v>19926</v>
      </c>
    </row>
    <row r="49" spans="1:23" ht="16.5" customHeight="1">
      <c r="A49" s="32"/>
      <c r="B49" s="6" t="s">
        <v>4</v>
      </c>
      <c r="C49" s="5">
        <f aca="true" t="shared" si="24" ref="C49:H49">SUM(C43:C48)</f>
        <v>9403</v>
      </c>
      <c r="D49" s="2">
        <f t="shared" si="24"/>
        <v>21612</v>
      </c>
      <c r="E49" s="5">
        <f t="shared" si="24"/>
        <v>13645</v>
      </c>
      <c r="F49" s="2">
        <f t="shared" si="24"/>
        <v>60433</v>
      </c>
      <c r="G49" s="5">
        <f t="shared" si="24"/>
        <v>23048</v>
      </c>
      <c r="H49" s="2">
        <f t="shared" si="24"/>
        <v>82045</v>
      </c>
      <c r="I49" s="4">
        <f t="shared" si="1"/>
        <v>105093</v>
      </c>
      <c r="J49" s="3">
        <f>SUM(J43:J48)</f>
        <v>54276</v>
      </c>
      <c r="K49" s="2">
        <f>SUM(K43:K48)</f>
        <v>32998</v>
      </c>
      <c r="M49" s="32"/>
      <c r="N49" s="6" t="s">
        <v>4</v>
      </c>
      <c r="O49" s="5">
        <f aca="true" t="shared" si="25" ref="O49:T49">SUM(O43:O48)</f>
        <v>14852</v>
      </c>
      <c r="P49" s="2">
        <f t="shared" si="25"/>
        <v>22111</v>
      </c>
      <c r="Q49" s="5">
        <f t="shared" si="25"/>
        <v>26600</v>
      </c>
      <c r="R49" s="2">
        <f t="shared" si="25"/>
        <v>67704</v>
      </c>
      <c r="S49" s="5">
        <f t="shared" si="25"/>
        <v>41452</v>
      </c>
      <c r="T49" s="2">
        <f t="shared" si="25"/>
        <v>89815</v>
      </c>
      <c r="U49" s="4">
        <f t="shared" si="3"/>
        <v>131267</v>
      </c>
      <c r="V49" s="3">
        <f>SUM(V43:V48)</f>
        <v>60505</v>
      </c>
      <c r="W49" s="2">
        <f>SUM(W43:W48)</f>
        <v>43397</v>
      </c>
    </row>
    <row r="50" spans="1:23" ht="16.5" customHeight="1">
      <c r="A50" s="34" t="s">
        <v>3</v>
      </c>
      <c r="B50" s="6" t="s">
        <v>2</v>
      </c>
      <c r="C50" s="5">
        <f aca="true" t="shared" si="26" ref="C50:H50">SUM(C49,C42,C35,C28,C21,C14)</f>
        <v>61642</v>
      </c>
      <c r="D50" s="2">
        <f t="shared" si="26"/>
        <v>133330</v>
      </c>
      <c r="E50" s="5">
        <f t="shared" si="26"/>
        <v>102542</v>
      </c>
      <c r="F50" s="2">
        <f t="shared" si="26"/>
        <v>293491</v>
      </c>
      <c r="G50" s="5">
        <f t="shared" si="26"/>
        <v>164184</v>
      </c>
      <c r="H50" s="2">
        <f t="shared" si="26"/>
        <v>426821</v>
      </c>
      <c r="I50" s="4">
        <f t="shared" si="1"/>
        <v>591005</v>
      </c>
      <c r="J50" s="3">
        <f>SUM(J49,J42,J35,J28,J21,J14)</f>
        <v>332032</v>
      </c>
      <c r="K50" s="2">
        <f>SUM(K49,K42,K35,K28,K21,K14)</f>
        <v>178517</v>
      </c>
      <c r="M50" s="34" t="s">
        <v>3</v>
      </c>
      <c r="N50" s="6" t="s">
        <v>2</v>
      </c>
      <c r="O50" s="5">
        <f aca="true" t="shared" si="27" ref="O50:W50">C50</f>
        <v>61642</v>
      </c>
      <c r="P50" s="2">
        <f t="shared" si="27"/>
        <v>133330</v>
      </c>
      <c r="Q50" s="5">
        <f t="shared" si="27"/>
        <v>102542</v>
      </c>
      <c r="R50" s="2">
        <f t="shared" si="27"/>
        <v>293491</v>
      </c>
      <c r="S50" s="5">
        <f t="shared" si="27"/>
        <v>164184</v>
      </c>
      <c r="T50" s="2">
        <f t="shared" si="27"/>
        <v>426821</v>
      </c>
      <c r="U50" s="4">
        <f t="shared" si="27"/>
        <v>591005</v>
      </c>
      <c r="V50" s="3">
        <f t="shared" si="27"/>
        <v>332032</v>
      </c>
      <c r="W50" s="2">
        <f t="shared" si="27"/>
        <v>178517</v>
      </c>
    </row>
    <row r="51" spans="1:23" ht="16.5" customHeight="1">
      <c r="A51" s="33"/>
      <c r="B51" s="6" t="s">
        <v>1</v>
      </c>
      <c r="C51" s="5">
        <f aca="true" t="shared" si="28" ref="C51:H51">O51</f>
        <v>87284</v>
      </c>
      <c r="D51" s="2">
        <f t="shared" si="28"/>
        <v>144421</v>
      </c>
      <c r="E51" s="5">
        <f t="shared" si="28"/>
        <v>132366</v>
      </c>
      <c r="F51" s="2">
        <f t="shared" si="28"/>
        <v>371524</v>
      </c>
      <c r="G51" s="5">
        <f t="shared" si="28"/>
        <v>219650</v>
      </c>
      <c r="H51" s="2">
        <f t="shared" si="28"/>
        <v>515945</v>
      </c>
      <c r="I51" s="4">
        <f t="shared" si="1"/>
        <v>735595</v>
      </c>
      <c r="J51" s="3">
        <f>V51</f>
        <v>424935</v>
      </c>
      <c r="K51" s="2">
        <f>W51</f>
        <v>228497</v>
      </c>
      <c r="M51" s="33"/>
      <c r="N51" s="6" t="s">
        <v>1</v>
      </c>
      <c r="O51" s="5">
        <f aca="true" t="shared" si="29" ref="O51:T51">SUM(O49,O42,O35,O28,O21,O14)</f>
        <v>87284</v>
      </c>
      <c r="P51" s="2">
        <f t="shared" si="29"/>
        <v>144421</v>
      </c>
      <c r="Q51" s="5">
        <f t="shared" si="29"/>
        <v>132366</v>
      </c>
      <c r="R51" s="2">
        <f t="shared" si="29"/>
        <v>371524</v>
      </c>
      <c r="S51" s="5">
        <f t="shared" si="29"/>
        <v>219650</v>
      </c>
      <c r="T51" s="2">
        <f t="shared" si="29"/>
        <v>515945</v>
      </c>
      <c r="U51" s="4">
        <f>SUM(S51:T51)</f>
        <v>735595</v>
      </c>
      <c r="V51" s="3">
        <f>SUM(V49,V42,V35,V28,V21,V14)</f>
        <v>424935</v>
      </c>
      <c r="W51" s="2">
        <f>SUM(W49,W42,W35,W28,W21,W14)</f>
        <v>228497</v>
      </c>
    </row>
    <row r="52" spans="1:23" ht="16.5" customHeight="1">
      <c r="A52" s="32"/>
      <c r="B52" s="6" t="s">
        <v>0</v>
      </c>
      <c r="C52" s="5">
        <f aca="true" t="shared" si="30" ref="C52:H52">SUM(C50:C51)</f>
        <v>148926</v>
      </c>
      <c r="D52" s="2">
        <f t="shared" si="30"/>
        <v>277751</v>
      </c>
      <c r="E52" s="5">
        <f t="shared" si="30"/>
        <v>234908</v>
      </c>
      <c r="F52" s="2">
        <f t="shared" si="30"/>
        <v>665015</v>
      </c>
      <c r="G52" s="5">
        <f t="shared" si="30"/>
        <v>383834</v>
      </c>
      <c r="H52" s="2">
        <f t="shared" si="30"/>
        <v>942766</v>
      </c>
      <c r="I52" s="4">
        <f t="shared" si="1"/>
        <v>1326600</v>
      </c>
      <c r="J52" s="3">
        <f>SUM(J50:J51)</f>
        <v>756967</v>
      </c>
      <c r="K52" s="2">
        <f>SUM(K50:K51)</f>
        <v>407014</v>
      </c>
      <c r="M52" s="32"/>
      <c r="N52" s="6" t="s">
        <v>0</v>
      </c>
      <c r="O52" s="5">
        <f aca="true" t="shared" si="31" ref="O52:T52">SUM(O50:O51)</f>
        <v>148926</v>
      </c>
      <c r="P52" s="2">
        <f t="shared" si="31"/>
        <v>277751</v>
      </c>
      <c r="Q52" s="5">
        <f t="shared" si="31"/>
        <v>234908</v>
      </c>
      <c r="R52" s="2">
        <f t="shared" si="31"/>
        <v>665015</v>
      </c>
      <c r="S52" s="5">
        <f t="shared" si="31"/>
        <v>383834</v>
      </c>
      <c r="T52" s="2">
        <f t="shared" si="31"/>
        <v>942766</v>
      </c>
      <c r="U52" s="4">
        <f>SUM(S52:T52)</f>
        <v>1326600</v>
      </c>
      <c r="V52" s="3">
        <f>SUM(V50:V51)</f>
        <v>756967</v>
      </c>
      <c r="W52" s="2">
        <f>SUM(W50:W51)</f>
        <v>407014</v>
      </c>
    </row>
    <row r="56" spans="1:23" ht="17.25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</row>
  </sheetData>
  <sheetProtection password="CC5B" sheet="1" objects="1" scenarios="1"/>
  <mergeCells count="34">
    <mergeCell ref="M43:M49"/>
    <mergeCell ref="M50:M52"/>
    <mergeCell ref="U4:W4"/>
    <mergeCell ref="M6:M7"/>
    <mergeCell ref="N6:N7"/>
    <mergeCell ref="O6:P6"/>
    <mergeCell ref="Q6:R6"/>
    <mergeCell ref="S6:T6"/>
    <mergeCell ref="U6:U7"/>
    <mergeCell ref="V6:W6"/>
    <mergeCell ref="O2:S2"/>
    <mergeCell ref="M8:M14"/>
    <mergeCell ref="M15:M21"/>
    <mergeCell ref="M22:M28"/>
    <mergeCell ref="M29:M35"/>
    <mergeCell ref="M36:M42"/>
    <mergeCell ref="A43:A49"/>
    <mergeCell ref="A50:A52"/>
    <mergeCell ref="I4:K4"/>
    <mergeCell ref="C2:G2"/>
    <mergeCell ref="A15:A21"/>
    <mergeCell ref="A22:A28"/>
    <mergeCell ref="A29:A35"/>
    <mergeCell ref="A36:A42"/>
    <mergeCell ref="A56:K56"/>
    <mergeCell ref="L56:W56"/>
    <mergeCell ref="C6:D6"/>
    <mergeCell ref="E6:F6"/>
    <mergeCell ref="G6:H6"/>
    <mergeCell ref="J6:K6"/>
    <mergeCell ref="I6:I7"/>
    <mergeCell ref="B6:B7"/>
    <mergeCell ref="A6:A7"/>
    <mergeCell ref="A8:A14"/>
  </mergeCells>
  <printOptions horizontalCentered="1" verticalCentered="1"/>
  <pageMargins left="0.3937007874015748" right="0" top="0.5905511811023623" bottom="0.1968503937007874" header="0.5118110236220472" footer="0.5118110236220472"/>
  <pageSetup horizontalDpi="180" verticalDpi="180" orientation="portrait" paperSize="9" scale="85" r:id="rId1"/>
  <colBreaks count="1" manualBreakCount="1">
    <brk id="11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2023-04-11T21:30:54Z</dcterms:created>
  <dcterms:modified xsi:type="dcterms:W3CDTF">2023-04-11T21:35:21Z</dcterms:modified>
  <cp:category/>
  <cp:version/>
  <cp:contentType/>
  <cp:contentStatus/>
</cp:coreProperties>
</file>