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合材生産量報告書（月度推移）" sheetId="1" r:id="rId1"/>
  </sheets>
  <externalReferences>
    <externalReference r:id="rId4"/>
  </externalReferences>
  <definedNames>
    <definedName name="iv">#REF!</definedName>
    <definedName name="_xlnm.Print_Area" localSheetId="0">'合材生産量報告書（月度推移）'!$A$1:$AF$40</definedName>
  </definedNames>
  <calcPr fullCalcOnLoad="1"/>
</workbook>
</file>

<file path=xl/sharedStrings.xml><?xml version="1.0" encoding="utf-8"?>
<sst xmlns="http://schemas.openxmlformats.org/spreadsheetml/2006/main" count="107" uniqueCount="46">
  <si>
    <t>前年度対比</t>
  </si>
  <si>
    <t>平成28年 3月</t>
  </si>
  <si>
    <t>平成27年 3月</t>
  </si>
  <si>
    <t>計</t>
  </si>
  <si>
    <t>　　　　　　再生</t>
  </si>
  <si>
    <t>平成28年度 再生</t>
  </si>
  <si>
    <t>平成27年度 再生</t>
  </si>
  <si>
    <t>下　半　期</t>
  </si>
  <si>
    <t>総合計</t>
  </si>
  <si>
    <t>前年度対比　普通　</t>
  </si>
  <si>
    <t>平成28年度 普通</t>
  </si>
  <si>
    <t>平成27年度 普通</t>
  </si>
  <si>
    <t>上　半　期</t>
  </si>
  <si>
    <t>普･再</t>
  </si>
  <si>
    <t>合計</t>
  </si>
  <si>
    <t>東部リサイクルセンター</t>
  </si>
  <si>
    <t>前田道路㈱富士合材工場</t>
  </si>
  <si>
    <t>御殿場合材センター</t>
  </si>
  <si>
    <t>日本道路㈱静岡合材センター</t>
  </si>
  <si>
    <t>㈱ＮＩＰＰＯ芝川合材工場</t>
  </si>
  <si>
    <t>山旺建設工業㈱</t>
  </si>
  <si>
    <t>昭和舗道㈱</t>
  </si>
  <si>
    <t>菅原建設㈱</t>
  </si>
  <si>
    <t>㈱海野建設</t>
  </si>
  <si>
    <t>花菱建設㈱</t>
  </si>
  <si>
    <t>丸三工業㈱</t>
  </si>
  <si>
    <t>下　半　期　計</t>
  </si>
  <si>
    <t>3　月</t>
  </si>
  <si>
    <t>2　月</t>
  </si>
  <si>
    <t>1　月</t>
  </si>
  <si>
    <t>12　月</t>
  </si>
  <si>
    <t>11　月</t>
  </si>
  <si>
    <t>10　月</t>
  </si>
  <si>
    <t>年　合　計</t>
  </si>
  <si>
    <t>上　半　期　計</t>
  </si>
  <si>
    <t>9　月</t>
  </si>
  <si>
    <t>8　月</t>
  </si>
  <si>
    <t>7　月</t>
  </si>
  <si>
    <t>6　月</t>
  </si>
  <si>
    <t>5　月</t>
  </si>
  <si>
    <t>4　月</t>
  </si>
  <si>
    <t>東部支部</t>
  </si>
  <si>
    <t>平成28年度</t>
  </si>
  <si>
    <t>平成28年度 合材製造量報告書（普通・再生）</t>
  </si>
  <si>
    <t>再 生 合 材 製 造 量 報 告 書</t>
  </si>
  <si>
    <t>普 通 合 材 製 造 量 報 告 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</si>
</sst>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0.0%"/>
    <numFmt numFmtId="178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0" fontId="18" fillId="0" borderId="0" xfId="0" applyFont="1" applyBorder="1" applyAlignment="1" applyProtection="1">
      <alignment horizontal="left" vertical="center" shrinkToFit="1"/>
      <protection locked="0"/>
    </xf>
    <xf numFmtId="178" fontId="18" fillId="0" borderId="0" xfId="0" applyNumberFormat="1" applyFont="1" applyBorder="1" applyAlignment="1" applyProtection="1">
      <alignment horizontal="right" vertical="center" shrinkToFit="1"/>
      <protection locked="0"/>
    </xf>
    <xf numFmtId="178" fontId="18" fillId="0" borderId="0" xfId="0" applyNumberFormat="1" applyFont="1" applyBorder="1" applyAlignment="1" applyProtection="1">
      <alignment horizontal="center" vertical="center" shrinkToFit="1"/>
      <protection locked="0"/>
    </xf>
    <xf numFmtId="178" fontId="18" fillId="0" borderId="0" xfId="0" applyNumberFormat="1" applyFont="1" applyBorder="1" applyAlignment="1" applyProtection="1">
      <alignment horizontal="center" vertical="center" shrinkToFit="1"/>
      <protection locked="0"/>
    </xf>
    <xf numFmtId="177" fontId="18" fillId="0" borderId="0" xfId="0" applyNumberFormat="1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178" fontId="18" fillId="0" borderId="0" xfId="0" applyNumberFormat="1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178" fontId="18" fillId="0" borderId="0" xfId="0" applyNumberFormat="1" applyFont="1" applyBorder="1" applyAlignment="1">
      <alignment horizontal="right" vertical="center" shrinkToFit="1"/>
    </xf>
    <xf numFmtId="0" fontId="18" fillId="0" borderId="0" xfId="0" applyFont="1" applyBorder="1" applyAlignment="1" applyProtection="1">
      <alignment horizontal="center" vertical="center" shrinkToFit="1"/>
      <protection locked="0"/>
    </xf>
    <xf numFmtId="0" fontId="18" fillId="0" borderId="0" xfId="0" applyFont="1" applyBorder="1" applyAlignment="1" applyProtection="1">
      <alignment horizontal="center" vertical="center" shrinkToFit="1"/>
      <protection locked="0"/>
    </xf>
    <xf numFmtId="177" fontId="18" fillId="0" borderId="10" xfId="0" applyNumberFormat="1" applyFont="1" applyBorder="1" applyAlignment="1">
      <alignment horizontal="right" vertical="center" shrinkToFit="1"/>
    </xf>
    <xf numFmtId="178" fontId="18" fillId="0" borderId="10" xfId="0" applyNumberFormat="1" applyFont="1" applyBorder="1" applyAlignment="1">
      <alignment horizontal="left" vertical="center" shrinkToFit="1"/>
    </xf>
    <xf numFmtId="178" fontId="18" fillId="0" borderId="10" xfId="0" applyNumberFormat="1" applyFont="1" applyBorder="1" applyAlignment="1">
      <alignment horizontal="right" vertical="center" shrinkToFit="1"/>
    </xf>
    <xf numFmtId="178" fontId="18" fillId="0" borderId="10" xfId="0" applyNumberFormat="1" applyFont="1" applyBorder="1" applyAlignment="1" applyProtection="1">
      <alignment horizontal="center" vertical="center" shrinkToFit="1"/>
      <protection locked="0"/>
    </xf>
    <xf numFmtId="178" fontId="18" fillId="0" borderId="10" xfId="0" applyNumberFormat="1" applyFont="1" applyBorder="1" applyAlignment="1" applyProtection="1">
      <alignment horizontal="right" vertical="center" shrinkToFit="1"/>
      <protection locked="0"/>
    </xf>
    <xf numFmtId="0" fontId="18" fillId="0" borderId="10" xfId="0" applyFont="1" applyBorder="1" applyAlignment="1" applyProtection="1">
      <alignment horizontal="center" vertical="center" shrinkToFit="1"/>
      <protection locked="0"/>
    </xf>
    <xf numFmtId="178" fontId="18" fillId="0" borderId="11" xfId="0" applyNumberFormat="1" applyFont="1" applyBorder="1" applyAlignment="1">
      <alignment horizontal="right" vertical="center" shrinkToFit="1"/>
    </xf>
    <xf numFmtId="178" fontId="18" fillId="0" borderId="12" xfId="0" applyNumberFormat="1" applyFont="1" applyBorder="1" applyAlignment="1">
      <alignment horizontal="right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shrinkToFit="1"/>
    </xf>
    <xf numFmtId="178" fontId="18" fillId="0" borderId="13" xfId="0" applyNumberFormat="1" applyFont="1" applyBorder="1" applyAlignment="1">
      <alignment horizontal="right" vertical="center" shrinkToFit="1"/>
    </xf>
    <xf numFmtId="0" fontId="18" fillId="0" borderId="13" xfId="0" applyFont="1" applyBorder="1" applyAlignment="1">
      <alignment horizontal="center" vertical="center" shrinkToFit="1"/>
    </xf>
    <xf numFmtId="178" fontId="18" fillId="0" borderId="11" xfId="0" applyNumberFormat="1" applyFont="1" applyBorder="1" applyAlignment="1">
      <alignment vertical="center" shrinkToFit="1"/>
    </xf>
    <xf numFmtId="178" fontId="18" fillId="0" borderId="12" xfId="0" applyNumberFormat="1" applyFont="1" applyBorder="1" applyAlignment="1">
      <alignment vertical="center" shrinkToFit="1"/>
    </xf>
    <xf numFmtId="178" fontId="18" fillId="0" borderId="14" xfId="0" applyNumberFormat="1" applyFont="1" applyBorder="1" applyAlignment="1">
      <alignment vertical="center" shrinkToFit="1"/>
    </xf>
    <xf numFmtId="0" fontId="18" fillId="0" borderId="11" xfId="0" applyFont="1" applyBorder="1" applyAlignment="1">
      <alignment horizontal="center" vertical="center" shrinkToFit="1"/>
    </xf>
    <xf numFmtId="178" fontId="18" fillId="0" borderId="13" xfId="0" applyNumberFormat="1" applyFont="1" applyBorder="1" applyAlignment="1">
      <alignment vertical="center" shrinkToFit="1"/>
    </xf>
    <xf numFmtId="0" fontId="18" fillId="0" borderId="13" xfId="0" applyFont="1" applyBorder="1" applyAlignment="1">
      <alignment horizontal="center" vertical="center" shrinkToFit="1"/>
    </xf>
    <xf numFmtId="178" fontId="18" fillId="0" borderId="15" xfId="0" applyNumberFormat="1" applyFont="1" applyBorder="1" applyAlignment="1">
      <alignment vertical="center" shrinkToFit="1"/>
    </xf>
    <xf numFmtId="178" fontId="18" fillId="0" borderId="16" xfId="0" applyNumberFormat="1" applyFont="1" applyBorder="1" applyAlignment="1">
      <alignment vertical="center" shrinkToFit="1"/>
    </xf>
    <xf numFmtId="178" fontId="18" fillId="0" borderId="15" xfId="0" applyNumberFormat="1" applyFont="1" applyBorder="1" applyAlignment="1" applyProtection="1">
      <alignment vertical="center" shrinkToFit="1"/>
      <protection locked="0"/>
    </xf>
    <xf numFmtId="178" fontId="18" fillId="0" borderId="16" xfId="0" applyNumberFormat="1" applyFont="1" applyBorder="1" applyAlignment="1" applyProtection="1">
      <alignment vertical="center" shrinkToFit="1"/>
      <protection locked="0"/>
    </xf>
    <xf numFmtId="178" fontId="18" fillId="0" borderId="17" xfId="0" applyNumberFormat="1" applyFont="1" applyBorder="1" applyAlignment="1">
      <alignment vertical="center" shrinkToFit="1"/>
    </xf>
    <xf numFmtId="178" fontId="18" fillId="0" borderId="18" xfId="0" applyNumberFormat="1" applyFont="1" applyBorder="1" applyAlignment="1">
      <alignment vertical="center" shrinkToFit="1"/>
    </xf>
    <xf numFmtId="178" fontId="18" fillId="0" borderId="19" xfId="0" applyNumberFormat="1" applyFont="1" applyBorder="1" applyAlignment="1">
      <alignment vertical="center" shrinkToFit="1"/>
    </xf>
    <xf numFmtId="178" fontId="18" fillId="0" borderId="17" xfId="0" applyNumberFormat="1" applyFont="1" applyBorder="1" applyAlignment="1" applyProtection="1">
      <alignment vertical="center" shrinkToFit="1"/>
      <protection locked="0"/>
    </xf>
    <xf numFmtId="178" fontId="18" fillId="0" borderId="20" xfId="0" applyNumberFormat="1" applyFont="1" applyBorder="1" applyAlignment="1" applyProtection="1">
      <alignment vertical="center" shrinkToFit="1"/>
      <protection locked="0"/>
    </xf>
    <xf numFmtId="178" fontId="18" fillId="0" borderId="19" xfId="0" applyNumberFormat="1" applyFont="1" applyBorder="1" applyAlignment="1" applyProtection="1">
      <alignment vertical="center" shrinkToFit="1"/>
      <protection locked="0"/>
    </xf>
    <xf numFmtId="178" fontId="18" fillId="0" borderId="20" xfId="0" applyNumberFormat="1" applyFont="1" applyBorder="1" applyAlignment="1">
      <alignment vertical="center" shrinkToFit="1"/>
    </xf>
    <xf numFmtId="178" fontId="18" fillId="0" borderId="21" xfId="0" applyNumberFormat="1" applyFont="1" applyBorder="1" applyAlignment="1" applyProtection="1">
      <alignment vertical="center" shrinkToFit="1"/>
      <protection locked="0"/>
    </xf>
    <xf numFmtId="178" fontId="18" fillId="0" borderId="22" xfId="0" applyNumberFormat="1" applyFont="1" applyBorder="1" applyAlignment="1" applyProtection="1">
      <alignment vertical="center" shrinkToFit="1"/>
      <protection locked="0"/>
    </xf>
    <xf numFmtId="0" fontId="18" fillId="0" borderId="14" xfId="0" applyFont="1" applyBorder="1" applyAlignment="1">
      <alignment horizontal="center" vertical="center" shrinkToFit="1"/>
    </xf>
    <xf numFmtId="0" fontId="20" fillId="0" borderId="10" xfId="0" applyFont="1" applyBorder="1" applyAlignment="1" applyProtection="1">
      <alignment horizontal="right" vertical="center" shrinkToFit="1"/>
      <protection locked="0"/>
    </xf>
    <xf numFmtId="0" fontId="20" fillId="0" borderId="10" xfId="0" applyFont="1" applyBorder="1" applyAlignment="1">
      <alignment horizontal="right" vertical="center" shrinkToFit="1"/>
    </xf>
    <xf numFmtId="0" fontId="20" fillId="0" borderId="0" xfId="0" applyFont="1" applyAlignment="1" applyProtection="1">
      <alignment horizontal="center" vertical="center" shrinkToFit="1"/>
      <protection locked="0"/>
    </xf>
    <xf numFmtId="0" fontId="20" fillId="0" borderId="0" xfId="0" applyFont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29983;&#29987;&#37327;&#22577;&#21578;&#26360;&#65288;&#26376;&#24230;&#25512;&#3122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41"/>
  <sheetViews>
    <sheetView showGridLines="0" tabSelected="1" zoomScale="75" zoomScaleNormal="75" zoomScaleSheetLayoutView="75" zoomScalePageLayoutView="0" workbookViewId="0" topLeftCell="A1">
      <selection activeCell="A1" sqref="A1:J1"/>
    </sheetView>
  </sheetViews>
  <sheetFormatPr defaultColWidth="9.00390625" defaultRowHeight="13.5"/>
  <cols>
    <col min="1" max="1" width="6.625" style="1" customWidth="1"/>
    <col min="2" max="2" width="20.625" style="1" customWidth="1"/>
    <col min="3" max="8" width="11.625" style="1" customWidth="1"/>
    <col min="9" max="10" width="15.625" style="1" customWidth="1"/>
    <col min="11" max="11" width="3.625" style="1" customWidth="1"/>
    <col min="12" max="12" width="6.625" style="1" customWidth="1"/>
    <col min="13" max="13" width="20.625" style="1" customWidth="1"/>
    <col min="14" max="19" width="11.875" style="1" customWidth="1"/>
    <col min="20" max="21" width="15.625" style="1" customWidth="1"/>
    <col min="22" max="22" width="3.625" style="1" customWidth="1"/>
    <col min="23" max="23" width="6.625" style="1" customWidth="1"/>
    <col min="24" max="24" width="20.625" style="1" customWidth="1"/>
    <col min="25" max="30" width="11.625" style="1" customWidth="1"/>
    <col min="31" max="32" width="15.625" style="1" customWidth="1"/>
    <col min="33" max="16384" width="9.00390625" style="1" customWidth="1"/>
  </cols>
  <sheetData>
    <row r="1" spans="1:32" ht="24.75" customHeight="1">
      <c r="A1" s="50" t="s">
        <v>45</v>
      </c>
      <c r="B1" s="50"/>
      <c r="C1" s="50"/>
      <c r="D1" s="50"/>
      <c r="E1" s="50"/>
      <c r="F1" s="50"/>
      <c r="G1" s="50"/>
      <c r="H1" s="50"/>
      <c r="I1" s="50"/>
      <c r="J1" s="50"/>
      <c r="L1" s="50" t="s">
        <v>44</v>
      </c>
      <c r="M1" s="50"/>
      <c r="N1" s="50"/>
      <c r="O1" s="50"/>
      <c r="P1" s="50"/>
      <c r="Q1" s="50"/>
      <c r="R1" s="50"/>
      <c r="S1" s="50"/>
      <c r="T1" s="50"/>
      <c r="U1" s="50"/>
      <c r="W1" s="50" t="s">
        <v>43</v>
      </c>
      <c r="X1" s="50"/>
      <c r="Y1" s="50"/>
      <c r="Z1" s="50"/>
      <c r="AA1" s="50"/>
      <c r="AB1" s="50"/>
      <c r="AC1" s="50"/>
      <c r="AD1" s="50"/>
      <c r="AE1" s="50"/>
      <c r="AF1" s="50"/>
    </row>
    <row r="2" ht="25.5" customHeight="1"/>
    <row r="3" spans="2:32" ht="28.5" customHeight="1">
      <c r="B3" s="49" t="s">
        <v>42</v>
      </c>
      <c r="E3" s="48"/>
      <c r="F3" s="48"/>
      <c r="G3" s="48"/>
      <c r="H3" s="47" t="s">
        <v>41</v>
      </c>
      <c r="I3" s="47"/>
      <c r="J3" s="47"/>
      <c r="M3" s="49" t="str">
        <f>B3</f>
        <v>平成28年度</v>
      </c>
      <c r="P3" s="48"/>
      <c r="Q3" s="48"/>
      <c r="R3" s="48"/>
      <c r="S3" s="47" t="str">
        <f>H3</f>
        <v>東部支部</v>
      </c>
      <c r="T3" s="47"/>
      <c r="U3" s="47"/>
      <c r="X3" s="49" t="str">
        <f>B3</f>
        <v>平成28年度</v>
      </c>
      <c r="AA3" s="48"/>
      <c r="AB3" s="48"/>
      <c r="AC3" s="48"/>
      <c r="AD3" s="47" t="str">
        <f>H3</f>
        <v>東部支部</v>
      </c>
      <c r="AE3" s="47"/>
      <c r="AF3" s="47"/>
    </row>
    <row r="4" spans="1:32" ht="18" customHeight="1">
      <c r="A4" s="32"/>
      <c r="B4" s="26"/>
      <c r="C4" s="23" t="s">
        <v>40</v>
      </c>
      <c r="D4" s="23" t="s">
        <v>39</v>
      </c>
      <c r="E4" s="23" t="s">
        <v>38</v>
      </c>
      <c r="F4" s="23" t="s">
        <v>37</v>
      </c>
      <c r="G4" s="23" t="s">
        <v>36</v>
      </c>
      <c r="H4" s="23" t="s">
        <v>35</v>
      </c>
      <c r="I4" s="46" t="s">
        <v>34</v>
      </c>
      <c r="J4" s="32" t="s">
        <v>33</v>
      </c>
      <c r="L4" s="32"/>
      <c r="M4" s="26"/>
      <c r="N4" s="23" t="s">
        <v>40</v>
      </c>
      <c r="O4" s="23" t="s">
        <v>39</v>
      </c>
      <c r="P4" s="23" t="s">
        <v>38</v>
      </c>
      <c r="Q4" s="23" t="s">
        <v>37</v>
      </c>
      <c r="R4" s="23" t="s">
        <v>36</v>
      </c>
      <c r="S4" s="23" t="s">
        <v>35</v>
      </c>
      <c r="T4" s="23" t="s">
        <v>34</v>
      </c>
      <c r="U4" s="32" t="s">
        <v>33</v>
      </c>
      <c r="W4" s="32"/>
      <c r="X4" s="26"/>
      <c r="Y4" s="23" t="s">
        <v>40</v>
      </c>
      <c r="Z4" s="23" t="s">
        <v>39</v>
      </c>
      <c r="AA4" s="23" t="s">
        <v>38</v>
      </c>
      <c r="AB4" s="23" t="s">
        <v>37</v>
      </c>
      <c r="AC4" s="23" t="s">
        <v>36</v>
      </c>
      <c r="AD4" s="23" t="s">
        <v>35</v>
      </c>
      <c r="AE4" s="23" t="s">
        <v>34</v>
      </c>
      <c r="AF4" s="32" t="s">
        <v>33</v>
      </c>
    </row>
    <row r="5" spans="1:32" ht="18" customHeight="1">
      <c r="A5" s="30"/>
      <c r="B5" s="24"/>
      <c r="C5" s="23" t="s">
        <v>32</v>
      </c>
      <c r="D5" s="23" t="s">
        <v>31</v>
      </c>
      <c r="E5" s="23" t="s">
        <v>30</v>
      </c>
      <c r="F5" s="23" t="s">
        <v>29</v>
      </c>
      <c r="G5" s="23" t="s">
        <v>28</v>
      </c>
      <c r="H5" s="23" t="s">
        <v>27</v>
      </c>
      <c r="I5" s="46" t="s">
        <v>26</v>
      </c>
      <c r="J5" s="30"/>
      <c r="L5" s="30"/>
      <c r="M5" s="24"/>
      <c r="N5" s="23" t="s">
        <v>32</v>
      </c>
      <c r="O5" s="23" t="s">
        <v>31</v>
      </c>
      <c r="P5" s="23" t="s">
        <v>30</v>
      </c>
      <c r="Q5" s="23" t="s">
        <v>29</v>
      </c>
      <c r="R5" s="23" t="s">
        <v>28</v>
      </c>
      <c r="S5" s="23" t="s">
        <v>27</v>
      </c>
      <c r="T5" s="23" t="s">
        <v>26</v>
      </c>
      <c r="U5" s="30"/>
      <c r="W5" s="30"/>
      <c r="X5" s="24"/>
      <c r="Y5" s="23" t="s">
        <v>32</v>
      </c>
      <c r="Z5" s="23" t="s">
        <v>31</v>
      </c>
      <c r="AA5" s="23" t="s">
        <v>30</v>
      </c>
      <c r="AB5" s="23" t="s">
        <v>29</v>
      </c>
      <c r="AC5" s="23" t="s">
        <v>28</v>
      </c>
      <c r="AD5" s="23" t="s">
        <v>27</v>
      </c>
      <c r="AE5" s="23" t="s">
        <v>26</v>
      </c>
      <c r="AF5" s="30"/>
    </row>
    <row r="6" spans="1:32" ht="18" customHeight="1">
      <c r="A6" s="32">
        <v>1</v>
      </c>
      <c r="B6" s="32" t="s">
        <v>25</v>
      </c>
      <c r="C6" s="40">
        <v>854</v>
      </c>
      <c r="D6" s="40">
        <v>195</v>
      </c>
      <c r="E6" s="40">
        <v>269</v>
      </c>
      <c r="F6" s="40">
        <v>291</v>
      </c>
      <c r="G6" s="40">
        <v>117</v>
      </c>
      <c r="H6" s="40">
        <v>532</v>
      </c>
      <c r="I6" s="37">
        <f>IF($B$6="","",SUM(C6:H6))</f>
        <v>2258</v>
      </c>
      <c r="J6" s="31">
        <f>IF($B$6="","",SUM(I6:I7))</f>
        <v>8494</v>
      </c>
      <c r="L6" s="32">
        <v>1</v>
      </c>
      <c r="M6" s="32" t="s">
        <v>25</v>
      </c>
      <c r="N6" s="40">
        <v>0</v>
      </c>
      <c r="O6" s="40">
        <v>0</v>
      </c>
      <c r="P6" s="40">
        <v>0</v>
      </c>
      <c r="Q6" s="41">
        <v>0</v>
      </c>
      <c r="R6" s="40">
        <v>0</v>
      </c>
      <c r="S6" s="40">
        <v>0</v>
      </c>
      <c r="T6" s="37">
        <f>IF($M$6="","",SUM(N6:S6))</f>
        <v>0</v>
      </c>
      <c r="U6" s="31">
        <f>IF($M$6="","",SUM(T6:T7))</f>
        <v>0</v>
      </c>
      <c r="W6" s="32">
        <v>1</v>
      </c>
      <c r="X6" s="32" t="s">
        <v>25</v>
      </c>
      <c r="Y6" s="37">
        <f>SUM(C6,N6)</f>
        <v>854</v>
      </c>
      <c r="Z6" s="43">
        <f>SUM(D6,O6)</f>
        <v>195</v>
      </c>
      <c r="AA6" s="43">
        <f>SUM(E6,P6)</f>
        <v>269</v>
      </c>
      <c r="AB6" s="43">
        <f>SUM(F6,Q6)</f>
        <v>291</v>
      </c>
      <c r="AC6" s="43">
        <f>SUM(G6,R6)</f>
        <v>117</v>
      </c>
      <c r="AD6" s="43">
        <f>SUM(H6,S6)</f>
        <v>532</v>
      </c>
      <c r="AE6" s="37">
        <f>IF($X$6="","",SUM(Y6:AD6))</f>
        <v>2258</v>
      </c>
      <c r="AF6" s="31">
        <f>IF($X$6="","",SUM(AE6:AE7))</f>
        <v>8494</v>
      </c>
    </row>
    <row r="7" spans="1:32" ht="18" customHeight="1">
      <c r="A7" s="30"/>
      <c r="B7" s="30"/>
      <c r="C7" s="35">
        <v>447</v>
      </c>
      <c r="D7" s="35">
        <v>837</v>
      </c>
      <c r="E7" s="35">
        <v>627</v>
      </c>
      <c r="F7" s="35">
        <v>958</v>
      </c>
      <c r="G7" s="35">
        <v>988</v>
      </c>
      <c r="H7" s="35">
        <v>2379</v>
      </c>
      <c r="I7" s="33">
        <f>IF($B$6="","",SUM(C7:H7))</f>
        <v>6236</v>
      </c>
      <c r="J7" s="27"/>
      <c r="L7" s="30"/>
      <c r="M7" s="30"/>
      <c r="N7" s="44">
        <v>0</v>
      </c>
      <c r="O7" s="44">
        <v>0</v>
      </c>
      <c r="P7" s="44">
        <v>0</v>
      </c>
      <c r="Q7" s="45">
        <v>0</v>
      </c>
      <c r="R7" s="44">
        <v>0</v>
      </c>
      <c r="S7" s="44">
        <v>0</v>
      </c>
      <c r="T7" s="33">
        <f>IF($M$6="","",SUM(N7:S7))</f>
        <v>0</v>
      </c>
      <c r="U7" s="27"/>
      <c r="W7" s="30"/>
      <c r="X7" s="30"/>
      <c r="Y7" s="33">
        <f>SUM(C7,N7)</f>
        <v>447</v>
      </c>
      <c r="Z7" s="34">
        <f>SUM(D7,O7)</f>
        <v>837</v>
      </c>
      <c r="AA7" s="34">
        <f>SUM(E7,P7)</f>
        <v>627</v>
      </c>
      <c r="AB7" s="34">
        <f>SUM(F7,Q7)</f>
        <v>958</v>
      </c>
      <c r="AC7" s="34">
        <f>SUM(G7,R7)</f>
        <v>988</v>
      </c>
      <c r="AD7" s="34">
        <f>SUM(H7,S7)</f>
        <v>2379</v>
      </c>
      <c r="AE7" s="33">
        <f>IF($X$6="","",SUM(Y7:AD7))</f>
        <v>6236</v>
      </c>
      <c r="AF7" s="27"/>
    </row>
    <row r="8" spans="1:32" ht="18" customHeight="1">
      <c r="A8" s="32">
        <v>2</v>
      </c>
      <c r="B8" s="32" t="s">
        <v>24</v>
      </c>
      <c r="C8" s="40">
        <v>244</v>
      </c>
      <c r="D8" s="40">
        <v>492</v>
      </c>
      <c r="E8" s="40">
        <v>333</v>
      </c>
      <c r="F8" s="40">
        <v>563</v>
      </c>
      <c r="G8" s="40">
        <v>255</v>
      </c>
      <c r="H8" s="40">
        <v>528</v>
      </c>
      <c r="I8" s="37">
        <f>IF($B$8="","",SUM(C8:H8))</f>
        <v>2415</v>
      </c>
      <c r="J8" s="31">
        <f>IF($B$8="","",SUM(I8:I9))</f>
        <v>5036</v>
      </c>
      <c r="L8" s="32">
        <v>2</v>
      </c>
      <c r="M8" s="32" t="s">
        <v>24</v>
      </c>
      <c r="N8" s="40">
        <v>0</v>
      </c>
      <c r="O8" s="40">
        <v>0</v>
      </c>
      <c r="P8" s="40">
        <v>0</v>
      </c>
      <c r="Q8" s="41">
        <v>0</v>
      </c>
      <c r="R8" s="40">
        <v>0</v>
      </c>
      <c r="S8" s="40">
        <v>0</v>
      </c>
      <c r="T8" s="37">
        <f>IF($M$8="","",SUM(N8:S8))</f>
        <v>0</v>
      </c>
      <c r="U8" s="31">
        <f>IF($M$8="","",SUM(T8:T9))</f>
        <v>0</v>
      </c>
      <c r="W8" s="32">
        <v>2</v>
      </c>
      <c r="X8" s="32" t="s">
        <v>24</v>
      </c>
      <c r="Y8" s="37">
        <f>SUM(C8,N8)</f>
        <v>244</v>
      </c>
      <c r="Z8" s="43">
        <f>SUM(D8,O8)</f>
        <v>492</v>
      </c>
      <c r="AA8" s="43">
        <f>SUM(E8,P8)</f>
        <v>333</v>
      </c>
      <c r="AB8" s="43">
        <f>SUM(F8,Q8)</f>
        <v>563</v>
      </c>
      <c r="AC8" s="43">
        <f>SUM(G8,R8)</f>
        <v>255</v>
      </c>
      <c r="AD8" s="43">
        <f>SUM(H8,S8)</f>
        <v>528</v>
      </c>
      <c r="AE8" s="37">
        <f>IF($X$8="","",SUM(Y8:AD8))</f>
        <v>2415</v>
      </c>
      <c r="AF8" s="31">
        <f>IF($X$8="","",SUM(AE8:AE9))</f>
        <v>5036</v>
      </c>
    </row>
    <row r="9" spans="1:32" ht="18" customHeight="1">
      <c r="A9" s="30"/>
      <c r="B9" s="30"/>
      <c r="C9" s="35">
        <v>242</v>
      </c>
      <c r="D9" s="35">
        <v>34</v>
      </c>
      <c r="E9" s="35">
        <v>1107</v>
      </c>
      <c r="F9" s="35">
        <v>452</v>
      </c>
      <c r="G9" s="35">
        <v>469</v>
      </c>
      <c r="H9" s="35">
        <v>317</v>
      </c>
      <c r="I9" s="33">
        <f>IF($B$8="","",SUM(C9:H9))</f>
        <v>2621</v>
      </c>
      <c r="J9" s="27"/>
      <c r="L9" s="30"/>
      <c r="M9" s="30"/>
      <c r="N9" s="35">
        <v>0</v>
      </c>
      <c r="O9" s="35">
        <v>0</v>
      </c>
      <c r="P9" s="35">
        <v>0</v>
      </c>
      <c r="Q9" s="36">
        <v>0</v>
      </c>
      <c r="R9" s="35">
        <v>0</v>
      </c>
      <c r="S9" s="35">
        <v>0</v>
      </c>
      <c r="T9" s="33">
        <f>IF($M$8="","",SUM(N9:S9))</f>
        <v>0</v>
      </c>
      <c r="U9" s="27"/>
      <c r="W9" s="30"/>
      <c r="X9" s="30"/>
      <c r="Y9" s="33">
        <f>SUM(C9,N9)</f>
        <v>242</v>
      </c>
      <c r="Z9" s="34">
        <f>SUM(D9,O9)</f>
        <v>34</v>
      </c>
      <c r="AA9" s="34">
        <f>SUM(E9,P9)</f>
        <v>1107</v>
      </c>
      <c r="AB9" s="34">
        <f>SUM(F9,Q9)</f>
        <v>452</v>
      </c>
      <c r="AC9" s="34">
        <f>SUM(G9,R9)</f>
        <v>469</v>
      </c>
      <c r="AD9" s="34">
        <f>SUM(H9,S9)</f>
        <v>317</v>
      </c>
      <c r="AE9" s="33">
        <f>IF($X$8="","",SUM(Y9:AD9))</f>
        <v>2621</v>
      </c>
      <c r="AF9" s="27"/>
    </row>
    <row r="10" spans="1:32" ht="18" customHeight="1">
      <c r="A10" s="32">
        <v>3</v>
      </c>
      <c r="B10" s="32" t="s">
        <v>23</v>
      </c>
      <c r="C10" s="40">
        <v>413</v>
      </c>
      <c r="D10" s="40">
        <v>402</v>
      </c>
      <c r="E10" s="40">
        <v>665</v>
      </c>
      <c r="F10" s="40">
        <v>935</v>
      </c>
      <c r="G10" s="40">
        <v>900</v>
      </c>
      <c r="H10" s="40">
        <v>888</v>
      </c>
      <c r="I10" s="37">
        <f>IF($B$10="","",SUM(C10:H10))</f>
        <v>4203</v>
      </c>
      <c r="J10" s="31">
        <f>IF($B$10="","",SUM(I10:I11))</f>
        <v>10850</v>
      </c>
      <c r="L10" s="32">
        <v>3</v>
      </c>
      <c r="M10" s="32" t="s">
        <v>23</v>
      </c>
      <c r="N10" s="40">
        <v>0</v>
      </c>
      <c r="O10" s="40">
        <v>0</v>
      </c>
      <c r="P10" s="40">
        <v>0</v>
      </c>
      <c r="Q10" s="41">
        <v>0</v>
      </c>
      <c r="R10" s="40">
        <v>0</v>
      </c>
      <c r="S10" s="40">
        <v>0</v>
      </c>
      <c r="T10" s="37">
        <f>IF($M$10="","",SUM(N10:S10))</f>
        <v>0</v>
      </c>
      <c r="U10" s="31">
        <f>IF($M$10="","",SUM(T10:T11))</f>
        <v>0</v>
      </c>
      <c r="W10" s="32">
        <v>3</v>
      </c>
      <c r="X10" s="32" t="s">
        <v>23</v>
      </c>
      <c r="Y10" s="37">
        <f>SUM(C10,N10)</f>
        <v>413</v>
      </c>
      <c r="Z10" s="43">
        <f>SUM(D10,O10)</f>
        <v>402</v>
      </c>
      <c r="AA10" s="43">
        <f>SUM(E10,P10)</f>
        <v>665</v>
      </c>
      <c r="AB10" s="43">
        <f>SUM(F10,Q10)</f>
        <v>935</v>
      </c>
      <c r="AC10" s="43">
        <f>SUM(G10,R10)</f>
        <v>900</v>
      </c>
      <c r="AD10" s="43">
        <f>SUM(H10,S10)</f>
        <v>888</v>
      </c>
      <c r="AE10" s="37">
        <f>IF($X$10="","",SUM(Y10:AD10))</f>
        <v>4203</v>
      </c>
      <c r="AF10" s="31">
        <f>IF($X$10="","",SUM(AE10:AE11))</f>
        <v>10850</v>
      </c>
    </row>
    <row r="11" spans="1:32" ht="18" customHeight="1">
      <c r="A11" s="30"/>
      <c r="B11" s="30"/>
      <c r="C11" s="35">
        <v>859</v>
      </c>
      <c r="D11" s="35">
        <v>1516</v>
      </c>
      <c r="E11" s="35">
        <v>813</v>
      </c>
      <c r="F11" s="35">
        <v>1164</v>
      </c>
      <c r="G11" s="35">
        <v>1233</v>
      </c>
      <c r="H11" s="35">
        <v>1062</v>
      </c>
      <c r="I11" s="33">
        <f>IF($B$10="","",SUM(C11:H11))</f>
        <v>6647</v>
      </c>
      <c r="J11" s="27"/>
      <c r="L11" s="30"/>
      <c r="M11" s="30"/>
      <c r="N11" s="35">
        <v>0</v>
      </c>
      <c r="O11" s="35">
        <v>0</v>
      </c>
      <c r="P11" s="35">
        <v>0</v>
      </c>
      <c r="Q11" s="36">
        <v>0</v>
      </c>
      <c r="R11" s="35">
        <v>0</v>
      </c>
      <c r="S11" s="35">
        <v>0</v>
      </c>
      <c r="T11" s="33">
        <f>IF($M$10="","",SUM(N11:S11))</f>
        <v>0</v>
      </c>
      <c r="U11" s="27"/>
      <c r="W11" s="30"/>
      <c r="X11" s="30"/>
      <c r="Y11" s="33">
        <f>SUM(C11,N11)</f>
        <v>859</v>
      </c>
      <c r="Z11" s="34">
        <f>SUM(D11,O11)</f>
        <v>1516</v>
      </c>
      <c r="AA11" s="34">
        <f>SUM(E11,P11)</f>
        <v>813</v>
      </c>
      <c r="AB11" s="34">
        <f>SUM(F11,Q11)</f>
        <v>1164</v>
      </c>
      <c r="AC11" s="34">
        <f>SUM(G11,R11)</f>
        <v>1233</v>
      </c>
      <c r="AD11" s="34">
        <f>SUM(H11,S11)</f>
        <v>1062</v>
      </c>
      <c r="AE11" s="33">
        <f>IF($X$10="","",SUM(Y11:AD11))</f>
        <v>6647</v>
      </c>
      <c r="AF11" s="27"/>
    </row>
    <row r="12" spans="1:32" ht="18" customHeight="1">
      <c r="A12" s="32">
        <v>4</v>
      </c>
      <c r="B12" s="32" t="s">
        <v>22</v>
      </c>
      <c r="C12" s="40">
        <v>708</v>
      </c>
      <c r="D12" s="40">
        <v>380</v>
      </c>
      <c r="E12" s="40">
        <v>693</v>
      </c>
      <c r="F12" s="40">
        <v>649</v>
      </c>
      <c r="G12" s="40">
        <v>331</v>
      </c>
      <c r="H12" s="40">
        <v>355</v>
      </c>
      <c r="I12" s="37">
        <f>IF($B$12="","",SUM(C12:H12))</f>
        <v>3116</v>
      </c>
      <c r="J12" s="31">
        <f>IF($B$12="","",SUM(I12:I13))</f>
        <v>10024</v>
      </c>
      <c r="L12" s="32">
        <v>4</v>
      </c>
      <c r="M12" s="32" t="s">
        <v>22</v>
      </c>
      <c r="N12" s="40">
        <v>0</v>
      </c>
      <c r="O12" s="40">
        <v>0</v>
      </c>
      <c r="P12" s="40">
        <v>0</v>
      </c>
      <c r="Q12" s="41">
        <v>0</v>
      </c>
      <c r="R12" s="40">
        <v>0</v>
      </c>
      <c r="S12" s="40">
        <v>0</v>
      </c>
      <c r="T12" s="37">
        <f>IF($M$12="","",SUM(N12:S12))</f>
        <v>0</v>
      </c>
      <c r="U12" s="31">
        <f>IF($M$12="","",SUM(T12:T13))</f>
        <v>0</v>
      </c>
      <c r="W12" s="32">
        <v>4</v>
      </c>
      <c r="X12" s="32" t="s">
        <v>22</v>
      </c>
      <c r="Y12" s="37">
        <f>SUM(C12,N12)</f>
        <v>708</v>
      </c>
      <c r="Z12" s="43">
        <f>SUM(D12,O12)</f>
        <v>380</v>
      </c>
      <c r="AA12" s="43">
        <f>SUM(E12,P12)</f>
        <v>693</v>
      </c>
      <c r="AB12" s="43">
        <f>SUM(F12,Q12)</f>
        <v>649</v>
      </c>
      <c r="AC12" s="43">
        <f>SUM(G12,R12)</f>
        <v>331</v>
      </c>
      <c r="AD12" s="43">
        <f>SUM(H12,S12)</f>
        <v>355</v>
      </c>
      <c r="AE12" s="37">
        <f>IF($X$12="","",SUM(Y12:AD12))</f>
        <v>3116</v>
      </c>
      <c r="AF12" s="31">
        <f>IF($X$12="","",SUM(AE12:AE13))</f>
        <v>10024</v>
      </c>
    </row>
    <row r="13" spans="1:32" ht="18" customHeight="1">
      <c r="A13" s="30"/>
      <c r="B13" s="30"/>
      <c r="C13" s="35">
        <v>752</v>
      </c>
      <c r="D13" s="35">
        <v>1386</v>
      </c>
      <c r="E13" s="35">
        <v>1476</v>
      </c>
      <c r="F13" s="35">
        <v>938</v>
      </c>
      <c r="G13" s="35">
        <v>871</v>
      </c>
      <c r="H13" s="35">
        <v>1485</v>
      </c>
      <c r="I13" s="33">
        <f>IF($B$12="","",SUM(C13:H13))</f>
        <v>6908</v>
      </c>
      <c r="J13" s="27"/>
      <c r="L13" s="30"/>
      <c r="M13" s="30"/>
      <c r="N13" s="35">
        <v>0</v>
      </c>
      <c r="O13" s="35">
        <v>0</v>
      </c>
      <c r="P13" s="35">
        <v>0</v>
      </c>
      <c r="Q13" s="36">
        <v>0</v>
      </c>
      <c r="R13" s="35">
        <v>0</v>
      </c>
      <c r="S13" s="35">
        <v>0</v>
      </c>
      <c r="T13" s="33">
        <f>IF($M$12="","",SUM(N13:S13))</f>
        <v>0</v>
      </c>
      <c r="U13" s="27"/>
      <c r="W13" s="30"/>
      <c r="X13" s="30"/>
      <c r="Y13" s="33">
        <f>SUM(C13,N13)</f>
        <v>752</v>
      </c>
      <c r="Z13" s="34">
        <f>SUM(D13,O13)</f>
        <v>1386</v>
      </c>
      <c r="AA13" s="34">
        <f>SUM(E13,P13)</f>
        <v>1476</v>
      </c>
      <c r="AB13" s="34">
        <f>SUM(F13,Q13)</f>
        <v>938</v>
      </c>
      <c r="AC13" s="34">
        <f>SUM(G13,R13)</f>
        <v>871</v>
      </c>
      <c r="AD13" s="34">
        <f>SUM(H13,S13)</f>
        <v>1485</v>
      </c>
      <c r="AE13" s="33">
        <f>IF($X$12="","",SUM(Y13:AD13))</f>
        <v>6908</v>
      </c>
      <c r="AF13" s="27"/>
    </row>
    <row r="14" spans="1:32" ht="18" customHeight="1">
      <c r="A14" s="32">
        <v>5</v>
      </c>
      <c r="B14" s="32" t="s">
        <v>21</v>
      </c>
      <c r="C14" s="40">
        <v>0</v>
      </c>
      <c r="D14" s="40">
        <v>0</v>
      </c>
      <c r="E14" s="40">
        <v>68</v>
      </c>
      <c r="F14" s="40">
        <v>768</v>
      </c>
      <c r="G14" s="40">
        <v>44</v>
      </c>
      <c r="H14" s="40">
        <v>133</v>
      </c>
      <c r="I14" s="37">
        <f>IF($B$14="","",SUM(C14:H14))</f>
        <v>1013</v>
      </c>
      <c r="J14" s="31">
        <f>IF($B$14="","",SUM(I14:I15))</f>
        <v>5157</v>
      </c>
      <c r="L14" s="32">
        <v>5</v>
      </c>
      <c r="M14" s="32" t="s">
        <v>21</v>
      </c>
      <c r="N14" s="40">
        <v>0</v>
      </c>
      <c r="O14" s="40">
        <v>0</v>
      </c>
      <c r="P14" s="40">
        <v>264</v>
      </c>
      <c r="Q14" s="41">
        <v>1119</v>
      </c>
      <c r="R14" s="40">
        <v>763</v>
      </c>
      <c r="S14" s="40">
        <v>1525</v>
      </c>
      <c r="T14" s="37">
        <f>IF($M$14="","",SUM(N14:S14))</f>
        <v>3671</v>
      </c>
      <c r="U14" s="31">
        <f>IF($M$14="","",SUM(T14:T15))</f>
        <v>18670</v>
      </c>
      <c r="W14" s="32">
        <v>5</v>
      </c>
      <c r="X14" s="32" t="s">
        <v>21</v>
      </c>
      <c r="Y14" s="37">
        <f>SUM(C14,N14)</f>
        <v>0</v>
      </c>
      <c r="Z14" s="43">
        <f>SUM(D14,O14)</f>
        <v>0</v>
      </c>
      <c r="AA14" s="43">
        <f>SUM(E14,P14)</f>
        <v>332</v>
      </c>
      <c r="AB14" s="43">
        <f>SUM(F14,Q14)</f>
        <v>1887</v>
      </c>
      <c r="AC14" s="43">
        <f>SUM(G14,R14)</f>
        <v>807</v>
      </c>
      <c r="AD14" s="43">
        <f>SUM(H14,S14)</f>
        <v>1658</v>
      </c>
      <c r="AE14" s="37">
        <f>IF($X$14="","",SUM(Y14:AD14))</f>
        <v>4684</v>
      </c>
      <c r="AF14" s="31">
        <f>IF($X$14="","",SUM(AE14:AE15))</f>
        <v>23827</v>
      </c>
    </row>
    <row r="15" spans="1:32" ht="18" customHeight="1">
      <c r="A15" s="30"/>
      <c r="B15" s="30"/>
      <c r="C15" s="35">
        <v>772</v>
      </c>
      <c r="D15" s="35">
        <v>362</v>
      </c>
      <c r="E15" s="35">
        <v>513</v>
      </c>
      <c r="F15" s="35">
        <v>726</v>
      </c>
      <c r="G15" s="35">
        <v>704</v>
      </c>
      <c r="H15" s="35">
        <v>1067</v>
      </c>
      <c r="I15" s="33">
        <f>IF($B$14="","",SUM(C15:H15))</f>
        <v>4144</v>
      </c>
      <c r="J15" s="27"/>
      <c r="L15" s="30"/>
      <c r="M15" s="30"/>
      <c r="N15" s="35">
        <v>1395</v>
      </c>
      <c r="O15" s="35">
        <v>2390</v>
      </c>
      <c r="P15" s="35">
        <v>3235</v>
      </c>
      <c r="Q15" s="36">
        <v>2812</v>
      </c>
      <c r="R15" s="35">
        <v>2807</v>
      </c>
      <c r="S15" s="35">
        <v>2360</v>
      </c>
      <c r="T15" s="33">
        <f>IF($M$14="","",SUM(N15:S15))</f>
        <v>14999</v>
      </c>
      <c r="U15" s="27"/>
      <c r="W15" s="30"/>
      <c r="X15" s="30"/>
      <c r="Y15" s="33">
        <f>SUM(C15,N15)</f>
        <v>2167</v>
      </c>
      <c r="Z15" s="34">
        <f>SUM(D15,O15)</f>
        <v>2752</v>
      </c>
      <c r="AA15" s="34">
        <f>SUM(E15,P15)</f>
        <v>3748</v>
      </c>
      <c r="AB15" s="34">
        <f>SUM(F15,Q15)</f>
        <v>3538</v>
      </c>
      <c r="AC15" s="34">
        <f>SUM(G15,R15)</f>
        <v>3511</v>
      </c>
      <c r="AD15" s="34">
        <f>SUM(H15,S15)</f>
        <v>3427</v>
      </c>
      <c r="AE15" s="33">
        <f>IF($X$14="","",SUM(Y15:AD15))</f>
        <v>19143</v>
      </c>
      <c r="AF15" s="27"/>
    </row>
    <row r="16" spans="1:32" ht="18" customHeight="1">
      <c r="A16" s="32">
        <v>6</v>
      </c>
      <c r="B16" s="32" t="s">
        <v>20</v>
      </c>
      <c r="C16" s="40">
        <v>255</v>
      </c>
      <c r="D16" s="40">
        <v>93</v>
      </c>
      <c r="E16" s="40">
        <v>225</v>
      </c>
      <c r="F16" s="40">
        <v>163</v>
      </c>
      <c r="G16" s="40">
        <v>212</v>
      </c>
      <c r="H16" s="40">
        <v>457</v>
      </c>
      <c r="I16" s="37">
        <f>IF($B$16="","",SUM(C16:H16))</f>
        <v>1405</v>
      </c>
      <c r="J16" s="31">
        <f>IF($B$16="","",SUM(I16:I17))</f>
        <v>5041</v>
      </c>
      <c r="L16" s="32">
        <v>6</v>
      </c>
      <c r="M16" s="32" t="s">
        <v>20</v>
      </c>
      <c r="N16" s="40">
        <v>3144</v>
      </c>
      <c r="O16" s="40">
        <v>1732</v>
      </c>
      <c r="P16" s="40">
        <v>1856</v>
      </c>
      <c r="Q16" s="41">
        <v>2075</v>
      </c>
      <c r="R16" s="40">
        <v>2404</v>
      </c>
      <c r="S16" s="40">
        <v>3503</v>
      </c>
      <c r="T16" s="37">
        <f>IF($M$16="","",SUM(N16:S16))</f>
        <v>14714</v>
      </c>
      <c r="U16" s="31">
        <f>IF($M$16="","",SUM(T16:T17))</f>
        <v>36274</v>
      </c>
      <c r="W16" s="32">
        <v>6</v>
      </c>
      <c r="X16" s="32" t="s">
        <v>20</v>
      </c>
      <c r="Y16" s="37">
        <f>SUM(C16,N16)</f>
        <v>3399</v>
      </c>
      <c r="Z16" s="43">
        <f>SUM(D16,O16)</f>
        <v>1825</v>
      </c>
      <c r="AA16" s="43">
        <f>SUM(E16,P16)</f>
        <v>2081</v>
      </c>
      <c r="AB16" s="43">
        <f>SUM(F16,Q16)</f>
        <v>2238</v>
      </c>
      <c r="AC16" s="43">
        <f>SUM(G16,R16)</f>
        <v>2616</v>
      </c>
      <c r="AD16" s="43">
        <f>SUM(H16,S16)</f>
        <v>3960</v>
      </c>
      <c r="AE16" s="37">
        <f>IF($X$16="","",SUM(Y16:AD16))</f>
        <v>16119</v>
      </c>
      <c r="AF16" s="31">
        <f>IF($X$16="","",SUM(AE16:AE17))</f>
        <v>41315</v>
      </c>
    </row>
    <row r="17" spans="1:32" ht="18" customHeight="1">
      <c r="A17" s="30"/>
      <c r="B17" s="30"/>
      <c r="C17" s="35">
        <v>307</v>
      </c>
      <c r="D17" s="35">
        <v>440</v>
      </c>
      <c r="E17" s="35">
        <v>403</v>
      </c>
      <c r="F17" s="35">
        <v>597</v>
      </c>
      <c r="G17" s="35">
        <v>769</v>
      </c>
      <c r="H17" s="35">
        <v>1120</v>
      </c>
      <c r="I17" s="33">
        <f>IF($B$16="","",SUM(C17:H17))</f>
        <v>3636</v>
      </c>
      <c r="J17" s="27"/>
      <c r="L17" s="30"/>
      <c r="M17" s="30"/>
      <c r="N17" s="35">
        <v>2884</v>
      </c>
      <c r="O17" s="35">
        <v>2656</v>
      </c>
      <c r="P17" s="35">
        <v>3260</v>
      </c>
      <c r="Q17" s="36">
        <v>3487</v>
      </c>
      <c r="R17" s="35">
        <v>4003</v>
      </c>
      <c r="S17" s="35">
        <v>5270</v>
      </c>
      <c r="T17" s="33">
        <f>IF($M$16="","",SUM(N17:S17))</f>
        <v>21560</v>
      </c>
      <c r="U17" s="27"/>
      <c r="W17" s="30"/>
      <c r="X17" s="30"/>
      <c r="Y17" s="33">
        <f>SUM(C17,N17)</f>
        <v>3191</v>
      </c>
      <c r="Z17" s="34">
        <f>SUM(D17,O17)</f>
        <v>3096</v>
      </c>
      <c r="AA17" s="34">
        <f>SUM(E17,P17)</f>
        <v>3663</v>
      </c>
      <c r="AB17" s="34">
        <f>SUM(F17,Q17)</f>
        <v>4084</v>
      </c>
      <c r="AC17" s="34">
        <f>SUM(G17,R17)</f>
        <v>4772</v>
      </c>
      <c r="AD17" s="34">
        <f>SUM(H17,S17)</f>
        <v>6390</v>
      </c>
      <c r="AE17" s="33">
        <f>IF($X$16="","",SUM(Y17:AD17))</f>
        <v>25196</v>
      </c>
      <c r="AF17" s="27"/>
    </row>
    <row r="18" spans="1:32" ht="18" customHeight="1">
      <c r="A18" s="32">
        <v>7</v>
      </c>
      <c r="B18" s="32" t="s">
        <v>19</v>
      </c>
      <c r="C18" s="40">
        <v>86</v>
      </c>
      <c r="D18" s="40">
        <v>17</v>
      </c>
      <c r="E18" s="40">
        <v>45</v>
      </c>
      <c r="F18" s="40">
        <v>290</v>
      </c>
      <c r="G18" s="40">
        <v>624</v>
      </c>
      <c r="H18" s="40">
        <v>1923</v>
      </c>
      <c r="I18" s="37">
        <f>IF($B$18="","",SUM(C18:H18))</f>
        <v>2985</v>
      </c>
      <c r="J18" s="31">
        <f>IF($B$18="","",SUM(I18:I19))</f>
        <v>7500</v>
      </c>
      <c r="L18" s="32">
        <v>7</v>
      </c>
      <c r="M18" s="32" t="s">
        <v>19</v>
      </c>
      <c r="N18" s="40">
        <v>1339</v>
      </c>
      <c r="O18" s="40">
        <v>2796</v>
      </c>
      <c r="P18" s="40">
        <v>1807</v>
      </c>
      <c r="Q18" s="41">
        <v>2454</v>
      </c>
      <c r="R18" s="40">
        <v>2200</v>
      </c>
      <c r="S18" s="40">
        <v>2537</v>
      </c>
      <c r="T18" s="37">
        <f>IF($M$18="","",SUM(N18:S18))</f>
        <v>13133</v>
      </c>
      <c r="U18" s="31">
        <f>IF($M$18="","",SUM(T18:T19))</f>
        <v>33134</v>
      </c>
      <c r="W18" s="32">
        <v>7</v>
      </c>
      <c r="X18" s="32" t="s">
        <v>19</v>
      </c>
      <c r="Y18" s="37">
        <f>SUM(C18,N18)</f>
        <v>1425</v>
      </c>
      <c r="Z18" s="43">
        <f>SUM(D18,O18)</f>
        <v>2813</v>
      </c>
      <c r="AA18" s="43">
        <f>SUM(E18,P18)</f>
        <v>1852</v>
      </c>
      <c r="AB18" s="43">
        <f>SUM(F18,Q18)</f>
        <v>2744</v>
      </c>
      <c r="AC18" s="43">
        <f>SUM(G18,R18)</f>
        <v>2824</v>
      </c>
      <c r="AD18" s="43">
        <f>SUM(H18,S18)</f>
        <v>4460</v>
      </c>
      <c r="AE18" s="37">
        <f>IF($X$18="","",SUM(Y18:AD18))</f>
        <v>16118</v>
      </c>
      <c r="AF18" s="31">
        <f>IF($X$18="","",SUM(AE18:AE19))</f>
        <v>40634</v>
      </c>
    </row>
    <row r="19" spans="1:32" ht="18" customHeight="1">
      <c r="A19" s="30"/>
      <c r="B19" s="30"/>
      <c r="C19" s="35">
        <v>1146</v>
      </c>
      <c r="D19" s="35">
        <v>644</v>
      </c>
      <c r="E19" s="35">
        <v>183</v>
      </c>
      <c r="F19" s="35">
        <v>715</v>
      </c>
      <c r="G19" s="35">
        <v>866</v>
      </c>
      <c r="H19" s="35">
        <v>961</v>
      </c>
      <c r="I19" s="33">
        <f>IF($B$18="","",SUM(C19:H19))</f>
        <v>4515</v>
      </c>
      <c r="J19" s="27"/>
      <c r="L19" s="30"/>
      <c r="M19" s="30"/>
      <c r="N19" s="35">
        <v>3736</v>
      </c>
      <c r="O19" s="35">
        <v>4515</v>
      </c>
      <c r="P19" s="35">
        <v>3507</v>
      </c>
      <c r="Q19" s="36">
        <v>2615</v>
      </c>
      <c r="R19" s="35">
        <v>2357</v>
      </c>
      <c r="S19" s="35">
        <v>3271</v>
      </c>
      <c r="T19" s="33">
        <f>IF($M$18="","",SUM(N19:S19))</f>
        <v>20001</v>
      </c>
      <c r="U19" s="27"/>
      <c r="W19" s="30"/>
      <c r="X19" s="30"/>
      <c r="Y19" s="33">
        <f>SUM(C19,N19)</f>
        <v>4882</v>
      </c>
      <c r="Z19" s="34">
        <f>SUM(D19,O19)</f>
        <v>5159</v>
      </c>
      <c r="AA19" s="34">
        <f>SUM(E19,P19)</f>
        <v>3690</v>
      </c>
      <c r="AB19" s="34">
        <f>SUM(F19,Q19)</f>
        <v>3330</v>
      </c>
      <c r="AC19" s="34">
        <f>SUM(G19,R19)</f>
        <v>3223</v>
      </c>
      <c r="AD19" s="34">
        <f>SUM(H19,S19)</f>
        <v>4232</v>
      </c>
      <c r="AE19" s="33">
        <f>IF($X$18="","",SUM(Y19:AD19))</f>
        <v>24516</v>
      </c>
      <c r="AF19" s="27"/>
    </row>
    <row r="20" spans="1:32" ht="18" customHeight="1">
      <c r="A20" s="32">
        <v>8</v>
      </c>
      <c r="B20" s="32" t="s">
        <v>18</v>
      </c>
      <c r="C20" s="40">
        <v>1667</v>
      </c>
      <c r="D20" s="40">
        <v>1000</v>
      </c>
      <c r="E20" s="40">
        <v>2056</v>
      </c>
      <c r="F20" s="40">
        <v>862</v>
      </c>
      <c r="G20" s="40">
        <v>134</v>
      </c>
      <c r="H20" s="40">
        <v>349</v>
      </c>
      <c r="I20" s="37">
        <f>IF($B$20="","",SUM(C20:H20))</f>
        <v>6068</v>
      </c>
      <c r="J20" s="31">
        <f>IF($B$20="","",SUM(I20:I21))</f>
        <v>14146</v>
      </c>
      <c r="L20" s="32">
        <v>8</v>
      </c>
      <c r="M20" s="32" t="s">
        <v>18</v>
      </c>
      <c r="N20" s="40">
        <v>1680</v>
      </c>
      <c r="O20" s="40">
        <v>2048</v>
      </c>
      <c r="P20" s="40">
        <v>2761</v>
      </c>
      <c r="Q20" s="41">
        <v>1684</v>
      </c>
      <c r="R20" s="40">
        <v>1711</v>
      </c>
      <c r="S20" s="40">
        <v>3543</v>
      </c>
      <c r="T20" s="37">
        <f>IF($M$20="","",SUM(N20:S20))</f>
        <v>13427</v>
      </c>
      <c r="U20" s="31">
        <f>IF($M$20="","",SUM(T20:T21))</f>
        <v>32694</v>
      </c>
      <c r="W20" s="32">
        <v>8</v>
      </c>
      <c r="X20" s="32" t="s">
        <v>18</v>
      </c>
      <c r="Y20" s="37">
        <f>SUM(C20,N20)</f>
        <v>3347</v>
      </c>
      <c r="Z20" s="43">
        <f>SUM(D20,O20)</f>
        <v>3048</v>
      </c>
      <c r="AA20" s="43">
        <f>SUM(E20,P20)</f>
        <v>4817</v>
      </c>
      <c r="AB20" s="43">
        <f>SUM(F20,Q20)</f>
        <v>2546</v>
      </c>
      <c r="AC20" s="43">
        <f>SUM(G20,R20)</f>
        <v>1845</v>
      </c>
      <c r="AD20" s="43">
        <f>SUM(H20,S20)</f>
        <v>3892</v>
      </c>
      <c r="AE20" s="37">
        <f>IF($X$20="","",SUM(Y20:AD20))</f>
        <v>19495</v>
      </c>
      <c r="AF20" s="31">
        <f>IF($X$20="","",SUM(AE20:AE21))</f>
        <v>46840</v>
      </c>
    </row>
    <row r="21" spans="1:32" ht="18" customHeight="1">
      <c r="A21" s="30"/>
      <c r="B21" s="30"/>
      <c r="C21" s="35">
        <v>479</v>
      </c>
      <c r="D21" s="35">
        <v>257</v>
      </c>
      <c r="E21" s="35">
        <v>4393</v>
      </c>
      <c r="F21" s="35">
        <v>1105</v>
      </c>
      <c r="G21" s="35">
        <v>436</v>
      </c>
      <c r="H21" s="35">
        <v>1408</v>
      </c>
      <c r="I21" s="33">
        <f>IF($B$20="","",SUM(C21:H21))</f>
        <v>8078</v>
      </c>
      <c r="J21" s="27"/>
      <c r="L21" s="30"/>
      <c r="M21" s="30"/>
      <c r="N21" s="35">
        <v>2981</v>
      </c>
      <c r="O21" s="35">
        <v>2930</v>
      </c>
      <c r="P21" s="35">
        <v>2476</v>
      </c>
      <c r="Q21" s="36">
        <v>2158</v>
      </c>
      <c r="R21" s="35">
        <v>3727</v>
      </c>
      <c r="S21" s="35">
        <v>4995</v>
      </c>
      <c r="T21" s="33">
        <f>IF($M$20="","",SUM(N21:S21))</f>
        <v>19267</v>
      </c>
      <c r="U21" s="27"/>
      <c r="W21" s="30"/>
      <c r="X21" s="30"/>
      <c r="Y21" s="33">
        <f>SUM(C21,N21)</f>
        <v>3460</v>
      </c>
      <c r="Z21" s="34">
        <f>SUM(D21,O21)</f>
        <v>3187</v>
      </c>
      <c r="AA21" s="34">
        <f>SUM(E21,P21)</f>
        <v>6869</v>
      </c>
      <c r="AB21" s="34">
        <f>SUM(F21,Q21)</f>
        <v>3263</v>
      </c>
      <c r="AC21" s="34">
        <f>SUM(G21,R21)</f>
        <v>4163</v>
      </c>
      <c r="AD21" s="34">
        <f>SUM(H21,S21)</f>
        <v>6403</v>
      </c>
      <c r="AE21" s="33">
        <f>IF($X$20="","",SUM(Y21:AD21))</f>
        <v>27345</v>
      </c>
      <c r="AF21" s="27"/>
    </row>
    <row r="22" spans="1:32" ht="18" customHeight="1">
      <c r="A22" s="32">
        <v>9</v>
      </c>
      <c r="B22" s="32" t="s">
        <v>17</v>
      </c>
      <c r="C22" s="40">
        <v>2105</v>
      </c>
      <c r="D22" s="40">
        <v>1266</v>
      </c>
      <c r="E22" s="40">
        <v>929</v>
      </c>
      <c r="F22" s="40">
        <v>1643</v>
      </c>
      <c r="G22" s="40">
        <v>3612</v>
      </c>
      <c r="H22" s="40">
        <v>2617</v>
      </c>
      <c r="I22" s="37">
        <f>IF($B$22="","",SUM(C22:H22))</f>
        <v>12172</v>
      </c>
      <c r="J22" s="31">
        <f>IF($B$22="","",SUM(I22:I23))</f>
        <v>31586</v>
      </c>
      <c r="L22" s="32">
        <v>9</v>
      </c>
      <c r="M22" s="32" t="s">
        <v>17</v>
      </c>
      <c r="N22" s="40">
        <v>5441</v>
      </c>
      <c r="O22" s="40">
        <v>4740</v>
      </c>
      <c r="P22" s="40">
        <v>4335</v>
      </c>
      <c r="Q22" s="41">
        <v>4667</v>
      </c>
      <c r="R22" s="40">
        <v>4396</v>
      </c>
      <c r="S22" s="40">
        <v>5735</v>
      </c>
      <c r="T22" s="37">
        <f>IF($M$22="","",SUM(N22:S22))</f>
        <v>29314</v>
      </c>
      <c r="U22" s="31">
        <f>IF($M$22="","",SUM(T22:T23))</f>
        <v>63487</v>
      </c>
      <c r="W22" s="32">
        <v>9</v>
      </c>
      <c r="X22" s="32" t="s">
        <v>17</v>
      </c>
      <c r="Y22" s="37">
        <f>SUM(C22,N22)</f>
        <v>7546</v>
      </c>
      <c r="Z22" s="43">
        <f>SUM(D22,O22)</f>
        <v>6006</v>
      </c>
      <c r="AA22" s="43">
        <f>SUM(E22,P22)</f>
        <v>5264</v>
      </c>
      <c r="AB22" s="43">
        <f>SUM(F22,Q22)</f>
        <v>6310</v>
      </c>
      <c r="AC22" s="43">
        <f>SUM(G22,R22)</f>
        <v>8008</v>
      </c>
      <c r="AD22" s="43">
        <f>SUM(H22,S22)</f>
        <v>8352</v>
      </c>
      <c r="AE22" s="37">
        <f>IF($X$22="","",SUM(Y22:AD22))</f>
        <v>41486</v>
      </c>
      <c r="AF22" s="31">
        <f>IF($X$22="","",SUM(AE22:AE23))</f>
        <v>95073</v>
      </c>
    </row>
    <row r="23" spans="1:32" ht="18" customHeight="1">
      <c r="A23" s="30"/>
      <c r="B23" s="30"/>
      <c r="C23" s="35">
        <v>3638</v>
      </c>
      <c r="D23" s="35">
        <v>1277</v>
      </c>
      <c r="E23" s="35">
        <v>1639</v>
      </c>
      <c r="F23" s="35">
        <v>2364</v>
      </c>
      <c r="G23" s="35">
        <v>5360</v>
      </c>
      <c r="H23" s="35">
        <v>5136</v>
      </c>
      <c r="I23" s="33">
        <f>IF($B$22="","",SUM(C23:H23))</f>
        <v>19414</v>
      </c>
      <c r="J23" s="27"/>
      <c r="L23" s="30"/>
      <c r="M23" s="30"/>
      <c r="N23" s="35">
        <v>5539</v>
      </c>
      <c r="O23" s="35">
        <v>6184</v>
      </c>
      <c r="P23" s="35">
        <v>6438</v>
      </c>
      <c r="Q23" s="36">
        <v>5288</v>
      </c>
      <c r="R23" s="35">
        <v>5246</v>
      </c>
      <c r="S23" s="35">
        <v>5478</v>
      </c>
      <c r="T23" s="33">
        <f>IF($M$22="","",SUM(N23:S23))</f>
        <v>34173</v>
      </c>
      <c r="U23" s="27"/>
      <c r="W23" s="30"/>
      <c r="X23" s="30"/>
      <c r="Y23" s="33">
        <f>SUM(C23,N23)</f>
        <v>9177</v>
      </c>
      <c r="Z23" s="34">
        <f>SUM(D23,O23)</f>
        <v>7461</v>
      </c>
      <c r="AA23" s="34">
        <f>SUM(E23,P23)</f>
        <v>8077</v>
      </c>
      <c r="AB23" s="34">
        <f>SUM(F23,Q23)</f>
        <v>7652</v>
      </c>
      <c r="AC23" s="34">
        <f>SUM(G23,R23)</f>
        <v>10606</v>
      </c>
      <c r="AD23" s="34">
        <f>SUM(H23,S23)</f>
        <v>10614</v>
      </c>
      <c r="AE23" s="33">
        <f>IF($X$22="","",SUM(Y23:AD23))</f>
        <v>53587</v>
      </c>
      <c r="AF23" s="27"/>
    </row>
    <row r="24" spans="1:32" ht="18" customHeight="1">
      <c r="A24" s="32">
        <v>10</v>
      </c>
      <c r="B24" s="32" t="s">
        <v>16</v>
      </c>
      <c r="C24" s="40">
        <v>815</v>
      </c>
      <c r="D24" s="40">
        <v>483</v>
      </c>
      <c r="E24" s="40">
        <v>913</v>
      </c>
      <c r="F24" s="40">
        <v>974</v>
      </c>
      <c r="G24" s="40">
        <v>1378</v>
      </c>
      <c r="H24" s="40">
        <v>2943</v>
      </c>
      <c r="I24" s="37">
        <f>IF($B$24="","",SUM(C24:H24))</f>
        <v>7506</v>
      </c>
      <c r="J24" s="31">
        <f>IF($B$24="","",SUM(I24:I25))</f>
        <v>19055</v>
      </c>
      <c r="L24" s="32">
        <v>10</v>
      </c>
      <c r="M24" s="32" t="s">
        <v>16</v>
      </c>
      <c r="N24" s="40">
        <v>5150</v>
      </c>
      <c r="O24" s="40">
        <v>5583</v>
      </c>
      <c r="P24" s="40">
        <v>5151</v>
      </c>
      <c r="Q24" s="41">
        <v>6625</v>
      </c>
      <c r="R24" s="40">
        <v>6095</v>
      </c>
      <c r="S24" s="40">
        <v>7241</v>
      </c>
      <c r="T24" s="37">
        <f>IF($M$24="","",SUM(N24:S24))</f>
        <v>35845</v>
      </c>
      <c r="U24" s="31">
        <f>IF($M$24="","",SUM(T24:T25))</f>
        <v>80959</v>
      </c>
      <c r="W24" s="32">
        <v>10</v>
      </c>
      <c r="X24" s="32" t="s">
        <v>16</v>
      </c>
      <c r="Y24" s="37">
        <f>SUM(C24,N24)</f>
        <v>5965</v>
      </c>
      <c r="Z24" s="43">
        <f>SUM(D24,O24)</f>
        <v>6066</v>
      </c>
      <c r="AA24" s="43">
        <f>SUM(E24,P24)</f>
        <v>6064</v>
      </c>
      <c r="AB24" s="43">
        <f>SUM(F24,Q24)</f>
        <v>7599</v>
      </c>
      <c r="AC24" s="43">
        <f>SUM(G24,R24)</f>
        <v>7473</v>
      </c>
      <c r="AD24" s="43">
        <f>SUM(H24,S24)</f>
        <v>10184</v>
      </c>
      <c r="AE24" s="37">
        <f>IF($X$24="","",SUM(Y24:AD24))</f>
        <v>43351</v>
      </c>
      <c r="AF24" s="31">
        <f>IF($X$24="","",SUM(AE24:AE25))</f>
        <v>100014</v>
      </c>
    </row>
    <row r="25" spans="1:32" ht="18" customHeight="1">
      <c r="A25" s="30"/>
      <c r="B25" s="30"/>
      <c r="C25" s="35">
        <v>1640</v>
      </c>
      <c r="D25" s="35">
        <v>2036</v>
      </c>
      <c r="E25" s="35">
        <v>1562</v>
      </c>
      <c r="F25" s="35">
        <v>1375</v>
      </c>
      <c r="G25" s="35">
        <v>2305</v>
      </c>
      <c r="H25" s="35">
        <v>2631</v>
      </c>
      <c r="I25" s="33">
        <f>IF($B$24="","",SUM(C25:H25))</f>
        <v>11549</v>
      </c>
      <c r="J25" s="27"/>
      <c r="L25" s="30"/>
      <c r="M25" s="30"/>
      <c r="N25" s="35">
        <v>4902</v>
      </c>
      <c r="O25" s="35">
        <v>6823</v>
      </c>
      <c r="P25" s="35">
        <v>6984</v>
      </c>
      <c r="Q25" s="36">
        <v>7150</v>
      </c>
      <c r="R25" s="35">
        <v>11263</v>
      </c>
      <c r="S25" s="35">
        <v>7992</v>
      </c>
      <c r="T25" s="33">
        <f>IF($M$24="","",SUM(N25:S25))</f>
        <v>45114</v>
      </c>
      <c r="U25" s="27"/>
      <c r="W25" s="30"/>
      <c r="X25" s="30"/>
      <c r="Y25" s="33">
        <f>SUM(C25,N25)</f>
        <v>6542</v>
      </c>
      <c r="Z25" s="34">
        <f>SUM(D25,O25)</f>
        <v>8859</v>
      </c>
      <c r="AA25" s="34">
        <f>SUM(E25,P25)</f>
        <v>8546</v>
      </c>
      <c r="AB25" s="34">
        <f>SUM(F25,Q25)</f>
        <v>8525</v>
      </c>
      <c r="AC25" s="34">
        <f>SUM(G25,R25)</f>
        <v>13568</v>
      </c>
      <c r="AD25" s="34">
        <f>SUM(H25,S25)</f>
        <v>10623</v>
      </c>
      <c r="AE25" s="33">
        <f>IF($X$24="","",SUM(Y25:AD25))</f>
        <v>56663</v>
      </c>
      <c r="AF25" s="27"/>
    </row>
    <row r="26" spans="1:32" ht="18" customHeight="1">
      <c r="A26" s="32">
        <v>11</v>
      </c>
      <c r="B26" s="32" t="s">
        <v>15</v>
      </c>
      <c r="C26" s="40">
        <v>1348</v>
      </c>
      <c r="D26" s="40">
        <v>935</v>
      </c>
      <c r="E26" s="40">
        <v>737</v>
      </c>
      <c r="F26" s="40">
        <v>1045</v>
      </c>
      <c r="G26" s="40">
        <v>883</v>
      </c>
      <c r="H26" s="40">
        <v>3271</v>
      </c>
      <c r="I26" s="37">
        <f>IF($B$26="","",SUM(C26:H26))</f>
        <v>8219</v>
      </c>
      <c r="J26" s="31">
        <f>IF($B$26="","",SUM(I26:I27))</f>
        <v>20495</v>
      </c>
      <c r="L26" s="32">
        <v>11</v>
      </c>
      <c r="M26" s="32" t="s">
        <v>15</v>
      </c>
      <c r="N26" s="40">
        <v>6663</v>
      </c>
      <c r="O26" s="40">
        <v>4083</v>
      </c>
      <c r="P26" s="40">
        <v>4084</v>
      </c>
      <c r="Q26" s="41">
        <v>6377</v>
      </c>
      <c r="R26" s="40">
        <v>5042</v>
      </c>
      <c r="S26" s="40">
        <v>5976</v>
      </c>
      <c r="T26" s="37">
        <f>IF($M$26="","",SUM(N26:S26))</f>
        <v>32225</v>
      </c>
      <c r="U26" s="31">
        <f>IF($M$26="","",SUM(T26:T27))</f>
        <v>80645</v>
      </c>
      <c r="W26" s="32">
        <v>11</v>
      </c>
      <c r="X26" s="32" t="s">
        <v>15</v>
      </c>
      <c r="Y26" s="37">
        <f>SUM(C26,N26)</f>
        <v>8011</v>
      </c>
      <c r="Z26" s="43">
        <f>SUM(D26,O26)</f>
        <v>5018</v>
      </c>
      <c r="AA26" s="43">
        <f>SUM(E26,P26)</f>
        <v>4821</v>
      </c>
      <c r="AB26" s="43">
        <f>SUM(F26,Q26)</f>
        <v>7422</v>
      </c>
      <c r="AC26" s="43">
        <f>SUM(G26,R26)</f>
        <v>5925</v>
      </c>
      <c r="AD26" s="43">
        <f>SUM(H26,S26)</f>
        <v>9247</v>
      </c>
      <c r="AE26" s="37">
        <f>IF($X$26="","",SUM(Y26:AD26))</f>
        <v>40444</v>
      </c>
      <c r="AF26" s="31">
        <f>IF($X$26="","",SUM(AE26:AE27))</f>
        <v>101140</v>
      </c>
    </row>
    <row r="27" spans="1:32" ht="18" customHeight="1">
      <c r="A27" s="30"/>
      <c r="B27" s="30"/>
      <c r="C27" s="35">
        <v>3166</v>
      </c>
      <c r="D27" s="35">
        <v>1481</v>
      </c>
      <c r="E27" s="35">
        <v>2632</v>
      </c>
      <c r="F27" s="35">
        <v>1014</v>
      </c>
      <c r="G27" s="35">
        <v>1614</v>
      </c>
      <c r="H27" s="35">
        <v>2369</v>
      </c>
      <c r="I27" s="33">
        <f>IF($B$26="","",SUM(C27:H27))</f>
        <v>12276</v>
      </c>
      <c r="J27" s="27"/>
      <c r="L27" s="30"/>
      <c r="M27" s="30"/>
      <c r="N27" s="35">
        <v>5547</v>
      </c>
      <c r="O27" s="35">
        <v>6607</v>
      </c>
      <c r="P27" s="35">
        <v>6639</v>
      </c>
      <c r="Q27" s="36">
        <v>5352</v>
      </c>
      <c r="R27" s="35">
        <v>10077</v>
      </c>
      <c r="S27" s="35">
        <v>14198</v>
      </c>
      <c r="T27" s="33">
        <f>IF($M$26="","",SUM(N27:S27))</f>
        <v>48420</v>
      </c>
      <c r="U27" s="27"/>
      <c r="W27" s="30"/>
      <c r="X27" s="30"/>
      <c r="Y27" s="33">
        <f>SUM(C27,N27)</f>
        <v>8713</v>
      </c>
      <c r="Z27" s="34">
        <f>SUM(D27,O27)</f>
        <v>8088</v>
      </c>
      <c r="AA27" s="34">
        <f>SUM(E27,P27)</f>
        <v>9271</v>
      </c>
      <c r="AB27" s="34">
        <f>SUM(F27,Q27)</f>
        <v>6366</v>
      </c>
      <c r="AC27" s="34">
        <f>SUM(G27,R27)</f>
        <v>11691</v>
      </c>
      <c r="AD27" s="34">
        <f>SUM(H27,S27)</f>
        <v>16567</v>
      </c>
      <c r="AE27" s="33">
        <f>IF($X$26="","",SUM(Y27:AD27))</f>
        <v>60696</v>
      </c>
      <c r="AF27" s="27"/>
    </row>
    <row r="28" spans="1:32" ht="18" customHeight="1">
      <c r="A28" s="32">
        <v>12</v>
      </c>
      <c r="B28" s="32"/>
      <c r="C28" s="40"/>
      <c r="D28" s="40"/>
      <c r="E28" s="40"/>
      <c r="F28" s="40"/>
      <c r="G28" s="40"/>
      <c r="H28" s="40"/>
      <c r="I28" s="37">
        <f>IF($B$28="","",SUM(C28:H28))</f>
      </c>
      <c r="J28" s="31">
        <f>IF($B$28="","",SUM(I28:I29))</f>
      </c>
      <c r="L28" s="32">
        <v>12</v>
      </c>
      <c r="M28" s="32"/>
      <c r="N28" s="40"/>
      <c r="O28" s="40"/>
      <c r="P28" s="40"/>
      <c r="Q28" s="41"/>
      <c r="R28" s="40"/>
      <c r="S28" s="40"/>
      <c r="T28" s="37">
        <f>IF($M$28="","",SUM(N28:S28))</f>
      </c>
      <c r="U28" s="31">
        <f>IF($M$28="","",SUM(T28:T29))</f>
      </c>
      <c r="W28" s="32">
        <v>12</v>
      </c>
      <c r="X28" s="32"/>
      <c r="Y28" s="37">
        <f>SUM(C28,N28)</f>
        <v>0</v>
      </c>
      <c r="Z28" s="43">
        <f>SUM(D28,O28)</f>
        <v>0</v>
      </c>
      <c r="AA28" s="43">
        <f>SUM(E28,P28)</f>
        <v>0</v>
      </c>
      <c r="AB28" s="43">
        <f>SUM(F28,Q28)</f>
        <v>0</v>
      </c>
      <c r="AC28" s="43">
        <f>SUM(G28,R28)</f>
        <v>0</v>
      </c>
      <c r="AD28" s="43">
        <f>SUM(H28,S28)</f>
        <v>0</v>
      </c>
      <c r="AE28" s="37">
        <f>IF($X$28="","",SUM(Y28:AD28))</f>
      </c>
      <c r="AF28" s="31">
        <f>IF($X$28="","",SUM(AE28:AE29))</f>
      </c>
    </row>
    <row r="29" spans="1:32" ht="18" customHeight="1">
      <c r="A29" s="30"/>
      <c r="B29" s="30"/>
      <c r="C29" s="35"/>
      <c r="D29" s="35"/>
      <c r="E29" s="35"/>
      <c r="F29" s="35"/>
      <c r="G29" s="35"/>
      <c r="H29" s="35"/>
      <c r="I29" s="33">
        <f>IF($B$28="","",SUM(C29:H29))</f>
      </c>
      <c r="J29" s="27"/>
      <c r="L29" s="30"/>
      <c r="M29" s="30"/>
      <c r="N29" s="35"/>
      <c r="O29" s="35"/>
      <c r="P29" s="35"/>
      <c r="Q29" s="36"/>
      <c r="R29" s="35"/>
      <c r="S29" s="35"/>
      <c r="T29" s="33">
        <f>IF($M$28="","",SUM(N29:S29))</f>
      </c>
      <c r="U29" s="27"/>
      <c r="W29" s="30"/>
      <c r="X29" s="30"/>
      <c r="Y29" s="33">
        <f>SUM(C29,N29)</f>
        <v>0</v>
      </c>
      <c r="Z29" s="34">
        <f>SUM(D29,O29)</f>
        <v>0</v>
      </c>
      <c r="AA29" s="34">
        <f>SUM(E29,P29)</f>
        <v>0</v>
      </c>
      <c r="AB29" s="34">
        <f>SUM(F29,Q29)</f>
        <v>0</v>
      </c>
      <c r="AC29" s="34">
        <f>SUM(G29,R29)</f>
        <v>0</v>
      </c>
      <c r="AD29" s="34">
        <f>SUM(H29,S29)</f>
        <v>0</v>
      </c>
      <c r="AE29" s="33">
        <f>IF($X$28="","",SUM(Y29:AD29))</f>
      </c>
      <c r="AF29" s="27"/>
    </row>
    <row r="30" spans="1:32" ht="18" customHeight="1">
      <c r="A30" s="32">
        <v>13</v>
      </c>
      <c r="B30" s="32"/>
      <c r="C30" s="42"/>
      <c r="D30" s="42"/>
      <c r="E30" s="42"/>
      <c r="F30" s="42"/>
      <c r="G30" s="42"/>
      <c r="H30" s="42"/>
      <c r="I30" s="37">
        <f>IF($B$30="","",SUM(C30:H30))</f>
      </c>
      <c r="J30" s="31">
        <f>IF($B$30="","",SUM(I30:I31))</f>
      </c>
      <c r="L30" s="32">
        <v>13</v>
      </c>
      <c r="M30" s="32"/>
      <c r="N30" s="40"/>
      <c r="O30" s="40"/>
      <c r="P30" s="40"/>
      <c r="Q30" s="41"/>
      <c r="R30" s="40"/>
      <c r="S30" s="40"/>
      <c r="T30" s="37">
        <f>IF($M$30="","",SUM(N30:S30))</f>
      </c>
      <c r="U30" s="31">
        <f>IF($M$30="","",SUM(T30:T31))</f>
      </c>
      <c r="W30" s="32">
        <v>13</v>
      </c>
      <c r="X30" s="32"/>
      <c r="Y30" s="39">
        <f>SUM(C30,N30)</f>
        <v>0</v>
      </c>
      <c r="Z30" s="38">
        <f>SUM(D30,O30)</f>
        <v>0</v>
      </c>
      <c r="AA30" s="38">
        <f>SUM(E30,P30)</f>
        <v>0</v>
      </c>
      <c r="AB30" s="38">
        <f>SUM(F30,Q30)</f>
        <v>0</v>
      </c>
      <c r="AC30" s="38">
        <f>SUM(G30,R30)</f>
        <v>0</v>
      </c>
      <c r="AD30" s="38">
        <f>SUM(H30,S30)</f>
        <v>0</v>
      </c>
      <c r="AE30" s="37">
        <f>IF($X$30="","",SUM(Y30:AD30))</f>
      </c>
      <c r="AF30" s="31">
        <f>IF($X$30="","",SUM(AE30:AE31))</f>
      </c>
    </row>
    <row r="31" spans="1:32" ht="18" customHeight="1">
      <c r="A31" s="30"/>
      <c r="B31" s="30"/>
      <c r="C31" s="35"/>
      <c r="D31" s="35"/>
      <c r="E31" s="35"/>
      <c r="F31" s="35"/>
      <c r="G31" s="35"/>
      <c r="H31" s="35"/>
      <c r="I31" s="33">
        <f>IF($B$30="","",SUM(C31:H31))</f>
      </c>
      <c r="J31" s="27"/>
      <c r="L31" s="30"/>
      <c r="M31" s="30"/>
      <c r="N31" s="35"/>
      <c r="O31" s="35"/>
      <c r="P31" s="35"/>
      <c r="Q31" s="36"/>
      <c r="R31" s="35"/>
      <c r="S31" s="35"/>
      <c r="T31" s="33">
        <f>IF($M$30="","",SUM(N31:S31))</f>
      </c>
      <c r="U31" s="27"/>
      <c r="W31" s="30"/>
      <c r="X31" s="30"/>
      <c r="Y31" s="33">
        <f>SUM(C31,N31)</f>
        <v>0</v>
      </c>
      <c r="Z31" s="34">
        <f>SUM(D31,O31)</f>
        <v>0</v>
      </c>
      <c r="AA31" s="34">
        <f>SUM(E31,P31)</f>
        <v>0</v>
      </c>
      <c r="AB31" s="34">
        <f>SUM(F31,Q31)</f>
        <v>0</v>
      </c>
      <c r="AC31" s="34">
        <f>SUM(G31,R31)</f>
        <v>0</v>
      </c>
      <c r="AD31" s="34">
        <f>SUM(H31,S31)</f>
        <v>0</v>
      </c>
      <c r="AE31" s="33">
        <f>IF($X$30="","",SUM(Y31:AD31))</f>
      </c>
      <c r="AF31" s="27"/>
    </row>
    <row r="32" spans="1:32" ht="18" customHeight="1">
      <c r="A32" s="32" t="s">
        <v>14</v>
      </c>
      <c r="B32" s="23" t="s">
        <v>12</v>
      </c>
      <c r="C32" s="29">
        <f>SUM(C6,C8,C10,C12,C14,C16,C18,C20,C22,C24,C26,C28,C30)</f>
        <v>8495</v>
      </c>
      <c r="D32" s="29">
        <f>SUM(D6,D8,D10,D12,D14,D16,D18,D20,D22,D24,D26,D28,D30)</f>
        <v>5263</v>
      </c>
      <c r="E32" s="29">
        <f>SUM(E6,E8,E10,E12,E14,E16,E18,E20,E22,E24,E26,E28,E30)</f>
        <v>6933</v>
      </c>
      <c r="F32" s="29">
        <f>SUM(F6,F8,F10,F12,F14,F16,F18,F20,F22,F24,F26,F28,F30)</f>
        <v>8183</v>
      </c>
      <c r="G32" s="29">
        <f>SUM(G6,G8,G10,G12,G14,G16,G18,G20,G22,G24,G26,G28,G30)</f>
        <v>8490</v>
      </c>
      <c r="H32" s="29">
        <f>SUM(H6,H8,H10,H12,H14,H16,H18,H20,H22,H24,H26,H28,H30)</f>
        <v>13996</v>
      </c>
      <c r="I32" s="28">
        <f>SUM(C32:H32)</f>
        <v>51360</v>
      </c>
      <c r="J32" s="31">
        <f>SUM(I32:I33)</f>
        <v>137384</v>
      </c>
      <c r="L32" s="32" t="s">
        <v>14</v>
      </c>
      <c r="M32" s="23" t="s">
        <v>12</v>
      </c>
      <c r="N32" s="29">
        <f>SUM(N6,N8,N10,N12,N14,N16,N18,N20,N22,N24,N26,N28,N30)</f>
        <v>23417</v>
      </c>
      <c r="O32" s="29">
        <f>SUM(O6,O8,O10,O12,O14,O16,O18,O20,O22,O24,O26,O28,O30)</f>
        <v>20982</v>
      </c>
      <c r="P32" s="29">
        <f>SUM(P6,P8,P10,P12,P14,P16,P18,P20,P22,P24,P26,P28,P30)</f>
        <v>20258</v>
      </c>
      <c r="Q32" s="29">
        <f>SUM(Q6,Q8,Q10,Q12,Q14,Q16,Q18,Q20,Q22,Q24,Q26,Q28,Q30)</f>
        <v>25001</v>
      </c>
      <c r="R32" s="29">
        <f>SUM(R6,R8,R10,R12,R14,R16,R18,R20,R22,R24,R26,R28,R30)</f>
        <v>22611</v>
      </c>
      <c r="S32" s="29">
        <f>SUM(S6,S8,S10,S12,S14,S16,S18,S20,S22,S24,S26,S28,S30)</f>
        <v>30060</v>
      </c>
      <c r="T32" s="28">
        <f>SUM(N32:S32)</f>
        <v>142329</v>
      </c>
      <c r="U32" s="31">
        <f>SUM(T32:T33)</f>
        <v>345863</v>
      </c>
      <c r="W32" s="32" t="s">
        <v>14</v>
      </c>
      <c r="X32" s="23" t="s">
        <v>12</v>
      </c>
      <c r="Y32" s="29">
        <f>SUM(Y6,Y8,Y10,Y12,Y14,Y16,Y18,Y20,Y22,Y24,Y26,Y28,Y30)</f>
        <v>31912</v>
      </c>
      <c r="Z32" s="29">
        <f>SUM(Z6,Z8,Z10,Z12,Z14,Z16,Z18,Z20,Z22,Z24,Z26,Z28,Z30)</f>
        <v>26245</v>
      </c>
      <c r="AA32" s="29">
        <f>SUM(AA6,AA8,AA10,AA12,AA14,AA16,AA18,AA20,AA22,AA24,AA26,AA28,AA30)</f>
        <v>27191</v>
      </c>
      <c r="AB32" s="29">
        <f>SUM(AB6,AB8,AB10,AB12,AB14,AB16,AB18,AB20,AB22,AB24,AB26,AB28,AB30)</f>
        <v>33184</v>
      </c>
      <c r="AC32" s="29">
        <f>SUM(AC6,AC8,AC10,AC12,AC14,AC16,AC18,AC20,AC22,AC24,AC26,AC28,AC30)</f>
        <v>31101</v>
      </c>
      <c r="AD32" s="29">
        <f>SUM(AD6,AD8,AD10,AD12,AD14,AD16,AD18,AD20,AD22,AD24,AD26,AD28,AD30)</f>
        <v>44056</v>
      </c>
      <c r="AE32" s="28">
        <f>SUM(Y32:AD32)</f>
        <v>193689</v>
      </c>
      <c r="AF32" s="31">
        <f>SUM(AE32:AE33)</f>
        <v>483247</v>
      </c>
    </row>
    <row r="33" spans="1:32" ht="18" customHeight="1">
      <c r="A33" s="30"/>
      <c r="B33" s="23" t="s">
        <v>7</v>
      </c>
      <c r="C33" s="29">
        <f>SUM(C7,C9,C11,C13,C15,C17,C19,C21,C23,C25,C27,C29,C31)</f>
        <v>13448</v>
      </c>
      <c r="D33" s="29">
        <f>SUM(D7,D9,D11,D13,D15,D17,D19,D21,D23,D25,D27,D29,D31)</f>
        <v>10270</v>
      </c>
      <c r="E33" s="29">
        <f>SUM(E7,E9,E11,E13,E15,E17,E19,E21,E23,E25,E27,E29,E31)</f>
        <v>15348</v>
      </c>
      <c r="F33" s="29">
        <f>SUM(F7,F9,F11,F13,F15,F17,F19,F21,F23,F25,F27,F29,F31)</f>
        <v>11408</v>
      </c>
      <c r="G33" s="29">
        <f>SUM(G7,G9,G11,G13,G15,G17,G19,G21,G23,G25,G27,G29,G31)</f>
        <v>15615</v>
      </c>
      <c r="H33" s="29">
        <f>SUM(H7,H9,H11,H13,H15,H17,H19,H21,H23,H25,H27,H29,H31)</f>
        <v>19935</v>
      </c>
      <c r="I33" s="28">
        <f>SUM(C33:H33)</f>
        <v>86024</v>
      </c>
      <c r="J33" s="27"/>
      <c r="L33" s="30"/>
      <c r="M33" s="23" t="s">
        <v>7</v>
      </c>
      <c r="N33" s="29">
        <f>SUM(N7,N9,N11,N13,N15,N17,N19,N21,N23,N25,N27,N29,N31)</f>
        <v>26984</v>
      </c>
      <c r="O33" s="29">
        <f>SUM(O7,O9,O11,O13,O15,O17,O19,O21,O23,O25,O27,O29,O31)</f>
        <v>32105</v>
      </c>
      <c r="P33" s="29">
        <f>SUM(P7,P9,P11,P13,P15,P17,P19,P21,P23,P25,P27,P29,P31)</f>
        <v>32539</v>
      </c>
      <c r="Q33" s="29">
        <f>SUM(Q7,Q9,Q11,Q13,Q15,Q17,Q19,Q21,Q23,Q25,Q27,Q29,Q31)</f>
        <v>28862</v>
      </c>
      <c r="R33" s="29">
        <f>SUM(R7,R9,R11,R13,R15,R17,R19,R21,R23,R25,R27,R29,R31)</f>
        <v>39480</v>
      </c>
      <c r="S33" s="29">
        <f>SUM(S7,S9,S11,S13,S15,S17,S19,S21,S23,S25,S27,S29,S31)</f>
        <v>43564</v>
      </c>
      <c r="T33" s="28">
        <f>SUM(N33:S33)</f>
        <v>203534</v>
      </c>
      <c r="U33" s="27"/>
      <c r="W33" s="30"/>
      <c r="X33" s="23" t="s">
        <v>7</v>
      </c>
      <c r="Y33" s="29">
        <f>SUM(Y7,Y9,Y11,Y13,Y15,Y17,Y19,Y21,Y23,Y25,Y27,Y29,Y31)</f>
        <v>40432</v>
      </c>
      <c r="Z33" s="29">
        <f>SUM(Z7,Z9,Z11,Z13,Z15,Z17,Z19,Z21,Z23,Z25,Z27,Z29,Z31)</f>
        <v>42375</v>
      </c>
      <c r="AA33" s="29">
        <f>SUM(AA7,AA9,AA11,AA13,AA15,AA17,AA19,AA21,AA23,AA25,AA27,AA29,AA31)</f>
        <v>47887</v>
      </c>
      <c r="AB33" s="29">
        <f>SUM(AB7,AB9,AB11,AB13,AB15,AB17,AB19,AB21,AB23,AB25,AB27,AB29,AB31)</f>
        <v>40270</v>
      </c>
      <c r="AC33" s="29">
        <f>SUM(AC7,AC9,AC11,AC13,AC15,AC17,AC19,AC21,AC23,AC25,AC27,AC29,AC31)</f>
        <v>55095</v>
      </c>
      <c r="AD33" s="29">
        <f>SUM(AD7,AD9,AD11,AD13,AD15,AD17,AD19,AD21,AD23,AD25,AD27,AD29,AD31)</f>
        <v>63499</v>
      </c>
      <c r="AE33" s="28">
        <f>SUM(Y33:AD33)</f>
        <v>289558</v>
      </c>
      <c r="AF33" s="27"/>
    </row>
    <row r="35" spans="12:32" ht="15" customHeight="1">
      <c r="L35" s="26" t="s">
        <v>13</v>
      </c>
      <c r="M35" s="23" t="s">
        <v>12</v>
      </c>
      <c r="N35" s="22">
        <f>SUM(C32,N32)</f>
        <v>31912</v>
      </c>
      <c r="O35" s="22">
        <f>SUM(D32,O32)</f>
        <v>26245</v>
      </c>
      <c r="P35" s="22">
        <f>SUM(E32,P32)</f>
        <v>27191</v>
      </c>
      <c r="Q35" s="22">
        <f>SUM(F32,Q32)</f>
        <v>33184</v>
      </c>
      <c r="R35" s="22">
        <f>SUM(G32,R32)</f>
        <v>31101</v>
      </c>
      <c r="S35" s="22">
        <f>SUM(H32,S32)</f>
        <v>44056</v>
      </c>
      <c r="T35" s="22">
        <f>SUM(N35:S35)</f>
        <v>193689</v>
      </c>
      <c r="U35" s="25">
        <f>SUM(T35:T36)</f>
        <v>483247</v>
      </c>
      <c r="W35" s="9"/>
      <c r="X35" s="14" t="s">
        <v>11</v>
      </c>
      <c r="Y35" s="5">
        <v>135340</v>
      </c>
      <c r="Z35" s="12"/>
      <c r="AA35" s="7" t="s">
        <v>10</v>
      </c>
      <c r="AB35" s="7"/>
      <c r="AC35" s="12">
        <f>J32</f>
        <v>137384</v>
      </c>
      <c r="AD35" s="12"/>
      <c r="AE35" s="10" t="s">
        <v>9</v>
      </c>
      <c r="AF35" s="3">
        <f>(AC35/Y35)</f>
        <v>1.0151027043002807</v>
      </c>
    </row>
    <row r="36" spans="12:32" ht="15" customHeight="1">
      <c r="L36" s="24" t="s">
        <v>8</v>
      </c>
      <c r="M36" s="23" t="s">
        <v>7</v>
      </c>
      <c r="N36" s="22">
        <f>SUM(C33,N33)</f>
        <v>40432</v>
      </c>
      <c r="O36" s="22">
        <f>SUM(D33,O33)</f>
        <v>42375</v>
      </c>
      <c r="P36" s="22">
        <f>SUM(E33,P33)</f>
        <v>47887</v>
      </c>
      <c r="Q36" s="22">
        <f>SUM(F33,Q33)</f>
        <v>40270</v>
      </c>
      <c r="R36" s="22">
        <f>SUM(G33,R33)</f>
        <v>55095</v>
      </c>
      <c r="S36" s="22">
        <f>SUM(H33,S33)</f>
        <v>63499</v>
      </c>
      <c r="T36" s="22">
        <f>SUM(N36:S36)</f>
        <v>289558</v>
      </c>
      <c r="U36" s="21"/>
      <c r="W36" s="9"/>
      <c r="X36" s="20" t="s">
        <v>6</v>
      </c>
      <c r="Y36" s="19">
        <v>350452</v>
      </c>
      <c r="Z36" s="12"/>
      <c r="AA36" s="18" t="s">
        <v>5</v>
      </c>
      <c r="AB36" s="18"/>
      <c r="AC36" s="17">
        <f>U32</f>
        <v>345863</v>
      </c>
      <c r="AD36" s="12"/>
      <c r="AE36" s="16" t="s">
        <v>4</v>
      </c>
      <c r="AF36" s="15">
        <f>(AC36/Y36)</f>
        <v>0.9869054820631642</v>
      </c>
    </row>
    <row r="37" spans="24:32" ht="15" customHeight="1">
      <c r="X37" s="14" t="s">
        <v>3</v>
      </c>
      <c r="Y37" s="12">
        <f>SUM(Y35:Y36)</f>
        <v>485792</v>
      </c>
      <c r="AA37" s="13" t="s">
        <v>3</v>
      </c>
      <c r="AB37" s="13"/>
      <c r="AC37" s="12">
        <f>SUM(AC35:AC36)</f>
        <v>483247</v>
      </c>
      <c r="AE37" s="9"/>
      <c r="AF37" s="3">
        <f>(AC37/Y37)</f>
        <v>0.9947611323364732</v>
      </c>
    </row>
    <row r="38" spans="24:32" ht="15" customHeight="1">
      <c r="X38" s="9"/>
      <c r="Y38" s="10"/>
      <c r="AA38" s="11"/>
      <c r="AB38" s="11"/>
      <c r="AC38" s="10"/>
      <c r="AE38" s="9"/>
      <c r="AF38" s="8"/>
    </row>
    <row r="39" spans="24:32" ht="15" customHeight="1">
      <c r="X39" s="6" t="s">
        <v>2</v>
      </c>
      <c r="Y39" s="5">
        <v>62607</v>
      </c>
      <c r="AA39" s="7" t="s">
        <v>1</v>
      </c>
      <c r="AB39" s="7"/>
      <c r="AC39" s="5">
        <v>63499</v>
      </c>
      <c r="AE39" s="4" t="s">
        <v>0</v>
      </c>
      <c r="AF39" s="3">
        <f>(AC39/Y39)</f>
        <v>1.0142476080949414</v>
      </c>
    </row>
    <row r="40" spans="24:32" ht="15" customHeight="1">
      <c r="X40" s="6"/>
      <c r="Y40" s="5"/>
      <c r="AA40" s="6"/>
      <c r="AB40" s="6"/>
      <c r="AC40" s="5"/>
      <c r="AE40" s="4"/>
      <c r="AF40" s="3"/>
    </row>
    <row r="41" spans="1:32" ht="17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</sheetData>
  <sheetProtection/>
  <mergeCells count="144">
    <mergeCell ref="AA37:AB37"/>
    <mergeCell ref="AA38:AB38"/>
    <mergeCell ref="AA39:AB39"/>
    <mergeCell ref="W32:W33"/>
    <mergeCell ref="AF32:AF33"/>
    <mergeCell ref="AA35:AB35"/>
    <mergeCell ref="AA36:AB36"/>
    <mergeCell ref="W28:W29"/>
    <mergeCell ref="AF28:AF29"/>
    <mergeCell ref="W30:W31"/>
    <mergeCell ref="AF30:AF31"/>
    <mergeCell ref="X28:X29"/>
    <mergeCell ref="X30:X31"/>
    <mergeCell ref="W24:W25"/>
    <mergeCell ref="AF24:AF25"/>
    <mergeCell ref="W26:W27"/>
    <mergeCell ref="AF26:AF27"/>
    <mergeCell ref="X24:X25"/>
    <mergeCell ref="X26:X27"/>
    <mergeCell ref="W20:W21"/>
    <mergeCell ref="AF20:AF21"/>
    <mergeCell ref="W22:W23"/>
    <mergeCell ref="AF22:AF23"/>
    <mergeCell ref="X20:X21"/>
    <mergeCell ref="X22:X23"/>
    <mergeCell ref="W16:W17"/>
    <mergeCell ref="AF16:AF17"/>
    <mergeCell ref="W18:W19"/>
    <mergeCell ref="AF18:AF19"/>
    <mergeCell ref="X16:X17"/>
    <mergeCell ref="X18:X19"/>
    <mergeCell ref="AF10:AF11"/>
    <mergeCell ref="W12:W13"/>
    <mergeCell ref="AF12:AF13"/>
    <mergeCell ref="W14:W15"/>
    <mergeCell ref="AF14:AF15"/>
    <mergeCell ref="X14:X15"/>
    <mergeCell ref="U35:U36"/>
    <mergeCell ref="W1:AF1"/>
    <mergeCell ref="AD3:AF3"/>
    <mergeCell ref="W4:W5"/>
    <mergeCell ref="AF4:AF5"/>
    <mergeCell ref="W6:W7"/>
    <mergeCell ref="AF6:AF7"/>
    <mergeCell ref="W8:W9"/>
    <mergeCell ref="AF8:AF9"/>
    <mergeCell ref="W10:W11"/>
    <mergeCell ref="L30:L31"/>
    <mergeCell ref="U30:U31"/>
    <mergeCell ref="L32:L33"/>
    <mergeCell ref="U32:U33"/>
    <mergeCell ref="M30:M31"/>
    <mergeCell ref="L26:L27"/>
    <mergeCell ref="U26:U27"/>
    <mergeCell ref="L28:L29"/>
    <mergeCell ref="U28:U29"/>
    <mergeCell ref="M26:M27"/>
    <mergeCell ref="M28:M29"/>
    <mergeCell ref="L22:L23"/>
    <mergeCell ref="U22:U23"/>
    <mergeCell ref="L24:L25"/>
    <mergeCell ref="U24:U25"/>
    <mergeCell ref="M22:M23"/>
    <mergeCell ref="M24:M25"/>
    <mergeCell ref="L18:L19"/>
    <mergeCell ref="U18:U19"/>
    <mergeCell ref="L20:L21"/>
    <mergeCell ref="U20:U21"/>
    <mergeCell ref="M18:M19"/>
    <mergeCell ref="M20:M21"/>
    <mergeCell ref="L14:L15"/>
    <mergeCell ref="U14:U15"/>
    <mergeCell ref="L16:L17"/>
    <mergeCell ref="U16:U17"/>
    <mergeCell ref="M14:M15"/>
    <mergeCell ref="M16:M17"/>
    <mergeCell ref="M6:M7"/>
    <mergeCell ref="M8:M9"/>
    <mergeCell ref="L10:L11"/>
    <mergeCell ref="U10:U11"/>
    <mergeCell ref="L12:L13"/>
    <mergeCell ref="U12:U13"/>
    <mergeCell ref="M10:M11"/>
    <mergeCell ref="M12:M13"/>
    <mergeCell ref="L1:U1"/>
    <mergeCell ref="S3:U3"/>
    <mergeCell ref="L4:L5"/>
    <mergeCell ref="U4:U5"/>
    <mergeCell ref="J22:J23"/>
    <mergeCell ref="J24:J25"/>
    <mergeCell ref="L6:L7"/>
    <mergeCell ref="U6:U7"/>
    <mergeCell ref="L8:L9"/>
    <mergeCell ref="U8:U9"/>
    <mergeCell ref="J26:J27"/>
    <mergeCell ref="H3:J3"/>
    <mergeCell ref="J8:J9"/>
    <mergeCell ref="J10:J11"/>
    <mergeCell ref="J12:J13"/>
    <mergeCell ref="A1:J1"/>
    <mergeCell ref="J4:J5"/>
    <mergeCell ref="A4:A5"/>
    <mergeCell ref="A6:A7"/>
    <mergeCell ref="J6:J7"/>
    <mergeCell ref="B6:B7"/>
    <mergeCell ref="A20:A21"/>
    <mergeCell ref="A22:A23"/>
    <mergeCell ref="A8:A9"/>
    <mergeCell ref="A10:A11"/>
    <mergeCell ref="A12:A13"/>
    <mergeCell ref="A14:A15"/>
    <mergeCell ref="B18:B19"/>
    <mergeCell ref="B20:B21"/>
    <mergeCell ref="B22:B23"/>
    <mergeCell ref="A24:A25"/>
    <mergeCell ref="A26:A27"/>
    <mergeCell ref="A28:A29"/>
    <mergeCell ref="J14:J15"/>
    <mergeCell ref="J16:J17"/>
    <mergeCell ref="J18:J19"/>
    <mergeCell ref="J20:J21"/>
    <mergeCell ref="J28:J29"/>
    <mergeCell ref="A16:A17"/>
    <mergeCell ref="A18:A19"/>
    <mergeCell ref="J30:J31"/>
    <mergeCell ref="J32:J33"/>
    <mergeCell ref="A30:A31"/>
    <mergeCell ref="A32:A33"/>
    <mergeCell ref="B30:B31"/>
    <mergeCell ref="B8:B9"/>
    <mergeCell ref="B10:B11"/>
    <mergeCell ref="B12:B13"/>
    <mergeCell ref="B14:B15"/>
    <mergeCell ref="B16:B17"/>
    <mergeCell ref="A41:K41"/>
    <mergeCell ref="L41:U41"/>
    <mergeCell ref="V41:AF41"/>
    <mergeCell ref="X6:X7"/>
    <mergeCell ref="X8:X9"/>
    <mergeCell ref="X10:X11"/>
    <mergeCell ref="X12:X13"/>
    <mergeCell ref="B24:B25"/>
    <mergeCell ref="B26:B27"/>
    <mergeCell ref="B28:B29"/>
  </mergeCells>
  <printOptions horizontalCentered="1" verticalCentered="1"/>
  <pageMargins left="0.1968503937007874" right="0.1968503937007874" top="0.3937007874015748" bottom="0" header="0.5118110236220472" footer="0.5118110236220472"/>
  <pageSetup horizontalDpi="600" verticalDpi="600" orientation="landscape" paperSize="9" scale="79" r:id="rId1"/>
  <colBreaks count="2" manualBreakCount="2">
    <brk id="11" max="39" man="1"/>
    <brk id="21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2017-04-12T23:00:09Z</dcterms:created>
  <dcterms:modified xsi:type="dcterms:W3CDTF">2017-04-12T23:00:10Z</dcterms:modified>
  <cp:category/>
  <cp:version/>
  <cp:contentType/>
  <cp:contentStatus/>
</cp:coreProperties>
</file>